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dcea691f0835359949243c16dc746da70ab79689/49706080847/1c05f574-356f-4884-82cd-a6b00f2b879a/"/>
    </mc:Choice>
  </mc:AlternateContent>
  <xr:revisionPtr revIDLastSave="0" documentId="13_ncr:1_{56B77278-7083-4550-8012-F54C15852D4B}" xr6:coauthVersionLast="47" xr6:coauthVersionMax="47" xr10:uidLastSave="{00000000-0000-0000-0000-000000000000}"/>
  <bookViews>
    <workbookView xWindow="-110" yWindow="-110" windowWidth="19420" windowHeight="11620" xr2:uid="{793C20C6-B124-454D-887A-A39EC4096CAC}"/>
  </bookViews>
  <sheets>
    <sheet name="I+II" sheetId="1" r:id="rId1"/>
    <sheet name="SEADUSEPILT UUS" sheetId="3" r:id="rId2"/>
    <sheet name="Täpsustatud 2024. aasta eelarve" sheetId="5" r:id="rId3"/>
  </sheets>
  <definedNames>
    <definedName name="EPMWorkbookOptions_1" hidden="1">"loYAAB+LCAAAAAAABADtnG1zojoUgL/vzP6Hjt8VEHzrWHcoomWr4vDS3t7ODgMaW6YKXqB199/fKL4Aoqtd1iGETjvak5OQPJycJIeQ5refs+nVB3Bc07ZuClSJLFwBa2SPTevlpvDuTYpUtfCt9fVL89F23gzbfhPnHlR1r2A+y73+6Y5vCq+eN78miMViUVrQJdt5IcokSRH/9Hvy6BXM9MJW2fy9ctG0XE+3RqAAr3p11eRsywKj5TUV"</definedName>
    <definedName name="EPMWorkbookOptions_10" hidden="1">"gp3Pp+ZI92DSVh6SbsqGl7YtC7YSytq6p6/EQaFiR0k1JTBxgPsqWuIcWK2JPnVBkwgLV3rcFOjOslDRkvUPsNGMile6j7bzZtj2G2yZt2K+0d5PCOsvxuumNwX3QXdM3ZiCPnBediXsyb9+2RUrzn0a/wMbdjHwloYAAA=="</definedName>
    <definedName name="EPMWorkbookOptions_2" hidden="1">"m3t3HGB5DyZYrBJDyW3d09dSKB/oM+BfdntJD8zm7465uqbqAmfogAmA5Y1ACTaj0NI6w752O+QGjxSpPa8zAdMtTUyrBMA1w9AkSbj6nDDmI+KH9iwr/BB+3KrtLq9oLMdJKtuDgok+dcH2s0ks67KrGTufT82RHqB4cg03ZYRLCYjXDW+FqxSpgc9th/KKOJh0Z47HwGqbM2C5q/oeVt3V1Q3pQC351V5sy+Dsqe20POcdNImYhGNZV62I"</definedName>
    <definedName name="EPMWorkbookOptions_3" hidden="1">"ybnXunVGaBse+Ol19A/bMT1Yr9UN8TPvpUXy35kvr1P458lgCu0LjO9M4OjO6NXclXNU54T6dEzH9QINik+PFLRt9WHgp2oF9VTL/O8drEhq2j3/1GYVXtOaRJzCsXL8uwi9RoWk6DoVKCDu/q7yis4YOC2ySfhfYkt351P919Cx58DxfrV00DAaDaZRHBsGXWQqVL1oTGp6Ua+OaaNBV8rlyXh55XCumIJ7uru9eX0wM6AfjFELG3qsAlTx"</definedName>
    <definedName name="EPMWorkbookOptions_4" hidden="1">"8wcwPQdA/ig9w18S/hRXv9Ar7OkfKHdjVL92qlfQk15b5vSmsDSeQqRXHr+9p+VtEsdb3CROQRe4+3/NWllWG6j9W176vK2SJFMnydNNlTrDVKlKtTIBxqRYqY6ZIlOeNIr1CgBFUgdlZmzUmJpBp8BUtxShlQ5ZiR8odxT8qogKHNEQt9WEmSzF4oDPqexR8cU5lwgXOL3NoexDqaEOJUVjoNoWFEVihd6nB0GarlQYhjl9ECxncBDcYgyb"</definedName>
    <definedName name="EPMWorkbookOptions_5" hidden="1">"qzAYqgrq1po0FLbXEzlWEcSBnKMJo/FX36hTSZF7WwYyRHWgfNq7VWsUWa/XTvdudAa924ZipB9rsCejbqsJM6EqOZAQkHu1p7ZzJlsm5TWTcs4kZCcV5OcCKRz1tPbnBz6KJKtVmj4juMWcMfIxtQZdnjDVolEzKDjykbWiUW3QxXFjUtOpuq7rIA1x2CDJvUks6gb7F6Cw7UxEuNLTldeP48Tb7xd8oFLJXkfecYxbcC3lPKcgPwQlTScL"</definedName>
    <definedName name="EPMWorkbookOptions_6" hidden="1">"fTlpJhlw/Klzb8rTkL+gf6tm1r8tQcY6uFUC4mabOJsMdOXEmVDIbzBIHAmNPJL0OHyOVfiuKD1d0NvXsheQ3VCMuDNOUfHdcxHPRMJ21IvnId+yLLahx4NIunSOJIokt5IoEipHEvGt2AZMDjtXbDdsHbIRDeudoIedCepEUrSmEDti94ILinoGFxRLhGEb7WlDSexKbB91Q02QiS/KeeSb/ON53Mno701OEEcnG+87pGmk6/chXEj1gsNd"</definedName>
    <definedName name="EPMWorkbookOptions_7" hidden="1">"I3tPS3Yc8wcCv0GC/Dw1SSDlLABJkTtTJYiVu+TDAOqcl4VR8WZrjP6bwryK7Yt0YRA9DnUO6emp0PkJykX7aQbflPYhRiJBCqsgP0FOEshtDmMH43sOIxBKzmEEI1EyFKrLlyjZniYMAv/lmAIBqhxGIKKbw9jBwDaMGwfjX3x3/cVOylCHkZ6FQ6cnPl5y2XDO2RKILO+XCCNxddTtM0EUjYaGfEQuORxD5FmkyHWpg7ascRDtn5wQd74L"</definedName>
    <definedName name="EPMWorkbookOptions_8" hidden="1">"y+ABEkGUkf4bTEHcdJOnw+Pr6Q8zwXbmfoQJtpt0jjDpMdguao5QwTYicoQJtjHnY3aC7+buI7MVLt/QlOgcuyuxA0W+5Oz6nENqEJld+xAj4U1fhrihJkkkCx03SR4Y73WLwyErknqvqKokKCKvqDKP7aF18Z1HkljUgaRn2FOE/iXPO6EyeKDTEmHYRstkGdsFXywNbF9XjaWBfGQ8SRpUI6cRoIHtob2xNOo5jQANbF/oiqWRjylBGlXU"</definedName>
    <definedName name="EPMWorkbookOptions_9" hidden="1">"aaRrSvxHxxWfPyvO4DGAa4qRTZD5obzJ2uoDL8mCOLikrWbwELM1xci+5tUrPNg+pIpl0hEw3tUdS4QdDiXxAd8QXSwUiZexXePGApHV274mCUJXuBe7KoXvPsET6JRzOkfo0Dmd8IySFZWemrubEJS1EOM1ciyWe/6BbS+PkhqIIvIPpNOzBunzrKzCIf+Si5AMHny2wegfGfCkYDulDIMY8pIgtoX8BIWzlEK1OagU0rFnc1ixbcluqJ1N"</definedName>
    <definedName name="_xlnm.Print_Area" localSheetId="0">'I+II'!$A$1:$I$320</definedName>
    <definedName name="_xlnm.Print_Area" localSheetId="1">'SEADUSEPILT UUS'!$A:$D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45" i="5" l="1"/>
  <c r="L444" i="5"/>
  <c r="L445" i="5"/>
  <c r="K444" i="5"/>
  <c r="L165" i="5"/>
  <c r="K165" i="5"/>
  <c r="K109" i="5"/>
  <c r="K108" i="5"/>
  <c r="K8" i="5"/>
  <c r="K4" i="5"/>
  <c r="L4" i="5"/>
  <c r="K5" i="5"/>
  <c r="L5" i="5"/>
  <c r="K6" i="5"/>
  <c r="L6" i="5"/>
  <c r="K7" i="5"/>
  <c r="L7" i="5"/>
  <c r="L8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7" i="5"/>
  <c r="L17" i="5"/>
  <c r="K18" i="5"/>
  <c r="L18" i="5"/>
  <c r="K21" i="5"/>
  <c r="L21" i="5"/>
  <c r="K22" i="5"/>
  <c r="L22" i="5"/>
  <c r="K23" i="5"/>
  <c r="L23" i="5"/>
  <c r="K24" i="5"/>
  <c r="L24" i="5"/>
  <c r="K27" i="5"/>
  <c r="L27" i="5"/>
  <c r="K28" i="5"/>
  <c r="L28" i="5"/>
  <c r="K29" i="5"/>
  <c r="L29" i="5"/>
  <c r="K30" i="5"/>
  <c r="L30" i="5"/>
  <c r="K31" i="5"/>
  <c r="L31" i="5"/>
  <c r="K34" i="5"/>
  <c r="L34" i="5"/>
  <c r="K35" i="5"/>
  <c r="L35" i="5"/>
  <c r="K36" i="5"/>
  <c r="L36" i="5"/>
  <c r="K39" i="5"/>
  <c r="L39" i="5"/>
  <c r="K40" i="5"/>
  <c r="L40" i="5"/>
  <c r="K43" i="5"/>
  <c r="L43" i="5"/>
  <c r="K44" i="5"/>
  <c r="L44" i="5"/>
  <c r="K45" i="5"/>
  <c r="L45" i="5"/>
  <c r="K46" i="5"/>
  <c r="L46" i="5"/>
  <c r="K47" i="5"/>
  <c r="L47" i="5"/>
  <c r="K48" i="5"/>
  <c r="L48" i="5"/>
  <c r="K51" i="5"/>
  <c r="L51" i="5"/>
  <c r="K52" i="5"/>
  <c r="L52" i="5"/>
  <c r="K53" i="5"/>
  <c r="L53" i="5"/>
  <c r="K54" i="5"/>
  <c r="L54" i="5"/>
  <c r="K55" i="5"/>
  <c r="L55" i="5"/>
  <c r="K56" i="5"/>
  <c r="L56" i="5"/>
  <c r="K59" i="5"/>
  <c r="L59" i="5"/>
  <c r="K60" i="5"/>
  <c r="L60" i="5"/>
  <c r="K61" i="5"/>
  <c r="L61" i="5"/>
  <c r="K62" i="5"/>
  <c r="L62" i="5"/>
  <c r="K63" i="5"/>
  <c r="L63" i="5"/>
  <c r="K64" i="5"/>
  <c r="L64" i="5"/>
  <c r="K65" i="5"/>
  <c r="L65" i="5"/>
  <c r="K66" i="5"/>
  <c r="L66" i="5"/>
  <c r="K69" i="5"/>
  <c r="L69" i="5"/>
  <c r="K70" i="5"/>
  <c r="L70" i="5"/>
  <c r="K71" i="5"/>
  <c r="L71" i="5"/>
  <c r="K72" i="5"/>
  <c r="L72" i="5"/>
  <c r="K73" i="5"/>
  <c r="L73" i="5"/>
  <c r="K74" i="5"/>
  <c r="L74" i="5"/>
  <c r="K75" i="5"/>
  <c r="L75" i="5"/>
  <c r="K76" i="5"/>
  <c r="L76" i="5"/>
  <c r="K77" i="5"/>
  <c r="L77" i="5"/>
  <c r="K78" i="5"/>
  <c r="L78" i="5"/>
  <c r="K79" i="5"/>
  <c r="L79" i="5"/>
  <c r="K80" i="5"/>
  <c r="L80" i="5"/>
  <c r="K81" i="5"/>
  <c r="L81" i="5"/>
  <c r="K82" i="5"/>
  <c r="L82" i="5"/>
  <c r="K83" i="5"/>
  <c r="L83" i="5"/>
  <c r="K84" i="5"/>
  <c r="L84" i="5"/>
  <c r="K85" i="5"/>
  <c r="L85" i="5"/>
  <c r="K86" i="5"/>
  <c r="L86" i="5"/>
  <c r="K87" i="5"/>
  <c r="L87" i="5"/>
  <c r="K88" i="5"/>
  <c r="L88" i="5"/>
  <c r="K89" i="5"/>
  <c r="L89" i="5"/>
  <c r="K90" i="5"/>
  <c r="L90" i="5"/>
  <c r="K91" i="5"/>
  <c r="L91" i="5"/>
  <c r="K92" i="5"/>
  <c r="L92" i="5"/>
  <c r="K93" i="5"/>
  <c r="L93" i="5"/>
  <c r="K94" i="5"/>
  <c r="L94" i="5"/>
  <c r="K95" i="5"/>
  <c r="L95" i="5"/>
  <c r="K96" i="5"/>
  <c r="L96" i="5"/>
  <c r="K97" i="5"/>
  <c r="L97" i="5"/>
  <c r="K98" i="5"/>
  <c r="L98" i="5"/>
  <c r="K99" i="5"/>
  <c r="L99" i="5"/>
  <c r="K100" i="5"/>
  <c r="L100" i="5"/>
  <c r="K101" i="5"/>
  <c r="L101" i="5"/>
  <c r="K102" i="5"/>
  <c r="L102" i="5"/>
  <c r="K103" i="5"/>
  <c r="L103" i="5"/>
  <c r="K104" i="5"/>
  <c r="L104" i="5"/>
  <c r="K105" i="5"/>
  <c r="L105" i="5"/>
  <c r="K106" i="5"/>
  <c r="L106" i="5"/>
  <c r="K107" i="5"/>
  <c r="L107" i="5"/>
  <c r="L108" i="5"/>
  <c r="L109" i="5"/>
  <c r="K110" i="5"/>
  <c r="L110" i="5"/>
  <c r="K111" i="5"/>
  <c r="L111" i="5"/>
  <c r="K112" i="5"/>
  <c r="L112" i="5"/>
  <c r="K113" i="5"/>
  <c r="L113" i="5"/>
  <c r="K114" i="5"/>
  <c r="L114" i="5"/>
  <c r="K117" i="5"/>
  <c r="L117" i="5"/>
  <c r="K118" i="5"/>
  <c r="L118" i="5"/>
  <c r="K119" i="5"/>
  <c r="L119" i="5"/>
  <c r="K120" i="5"/>
  <c r="L120" i="5"/>
  <c r="K121" i="5"/>
  <c r="L121" i="5"/>
  <c r="K122" i="5"/>
  <c r="L122" i="5"/>
  <c r="K123" i="5"/>
  <c r="L123" i="5"/>
  <c r="K124" i="5"/>
  <c r="L124" i="5"/>
  <c r="K125" i="5"/>
  <c r="L125" i="5"/>
  <c r="K126" i="5"/>
  <c r="L126" i="5"/>
  <c r="K127" i="5"/>
  <c r="L127" i="5"/>
  <c r="K128" i="5"/>
  <c r="L128" i="5"/>
  <c r="K129" i="5"/>
  <c r="L129" i="5"/>
  <c r="K130" i="5"/>
  <c r="L130" i="5"/>
  <c r="K131" i="5"/>
  <c r="L131" i="5"/>
  <c r="K132" i="5"/>
  <c r="L132" i="5"/>
  <c r="K133" i="5"/>
  <c r="L133" i="5"/>
  <c r="K134" i="5"/>
  <c r="L134" i="5"/>
  <c r="K137" i="5"/>
  <c r="L137" i="5"/>
  <c r="K138" i="5"/>
  <c r="L138" i="5"/>
  <c r="K139" i="5"/>
  <c r="L139" i="5"/>
  <c r="K140" i="5"/>
  <c r="L140" i="5"/>
  <c r="K141" i="5"/>
  <c r="L141" i="5"/>
  <c r="K142" i="5"/>
  <c r="L142" i="5"/>
  <c r="K143" i="5"/>
  <c r="L143" i="5"/>
  <c r="K144" i="5"/>
  <c r="L144" i="5"/>
  <c r="K145" i="5"/>
  <c r="L145" i="5"/>
  <c r="K146" i="5"/>
  <c r="L146" i="5"/>
  <c r="K147" i="5"/>
  <c r="L147" i="5"/>
  <c r="K148" i="5"/>
  <c r="L148" i="5"/>
  <c r="K149" i="5"/>
  <c r="L149" i="5"/>
  <c r="K150" i="5"/>
  <c r="L150" i="5"/>
  <c r="K151" i="5"/>
  <c r="L151" i="5"/>
  <c r="K152" i="5"/>
  <c r="L152" i="5"/>
  <c r="K153" i="5"/>
  <c r="L153" i="5"/>
  <c r="K154" i="5"/>
  <c r="L154" i="5"/>
  <c r="K155" i="5"/>
  <c r="L155" i="5"/>
  <c r="K156" i="5"/>
  <c r="L156" i="5"/>
  <c r="K157" i="5"/>
  <c r="L157" i="5"/>
  <c r="K158" i="5"/>
  <c r="L158" i="5"/>
  <c r="K159" i="5"/>
  <c r="L159" i="5"/>
  <c r="K160" i="5"/>
  <c r="L160" i="5"/>
  <c r="K161" i="5"/>
  <c r="L161" i="5"/>
  <c r="K162" i="5"/>
  <c r="L162" i="5"/>
  <c r="K163" i="5"/>
  <c r="L163" i="5"/>
  <c r="K164" i="5"/>
  <c r="L164" i="5"/>
  <c r="K166" i="5"/>
  <c r="L166" i="5"/>
  <c r="K167" i="5"/>
  <c r="L167" i="5"/>
  <c r="K170" i="5"/>
  <c r="L170" i="5"/>
  <c r="K171" i="5"/>
  <c r="L171" i="5"/>
  <c r="K172" i="5"/>
  <c r="L172" i="5"/>
  <c r="K173" i="5"/>
  <c r="L173" i="5"/>
  <c r="K174" i="5"/>
  <c r="L174" i="5"/>
  <c r="K175" i="5"/>
  <c r="L175" i="5"/>
  <c r="K176" i="5"/>
  <c r="L176" i="5"/>
  <c r="K177" i="5"/>
  <c r="L177" i="5"/>
  <c r="K178" i="5"/>
  <c r="L178" i="5"/>
  <c r="K179" i="5"/>
  <c r="L179" i="5"/>
  <c r="K180" i="5"/>
  <c r="L180" i="5"/>
  <c r="K181" i="5"/>
  <c r="L181" i="5"/>
  <c r="K182" i="5"/>
  <c r="L182" i="5"/>
  <c r="K183" i="5"/>
  <c r="L183" i="5"/>
  <c r="K184" i="5"/>
  <c r="L184" i="5"/>
  <c r="K185" i="5"/>
  <c r="L185" i="5"/>
  <c r="K186" i="5"/>
  <c r="L186" i="5"/>
  <c r="K187" i="5"/>
  <c r="L187" i="5"/>
  <c r="K188" i="5"/>
  <c r="L188" i="5"/>
  <c r="K189" i="5"/>
  <c r="L189" i="5"/>
  <c r="K190" i="5"/>
  <c r="L190" i="5"/>
  <c r="K191" i="5"/>
  <c r="L191" i="5"/>
  <c r="K192" i="5"/>
  <c r="L192" i="5"/>
  <c r="K193" i="5"/>
  <c r="L193" i="5"/>
  <c r="K194" i="5"/>
  <c r="L194" i="5"/>
  <c r="K195" i="5"/>
  <c r="L195" i="5"/>
  <c r="K196" i="5"/>
  <c r="L196" i="5"/>
  <c r="K197" i="5"/>
  <c r="L197" i="5"/>
  <c r="K198" i="5"/>
  <c r="L198" i="5"/>
  <c r="K199" i="5"/>
  <c r="L199" i="5"/>
  <c r="K200" i="5"/>
  <c r="L200" i="5"/>
  <c r="K201" i="5"/>
  <c r="L201" i="5"/>
  <c r="K202" i="5"/>
  <c r="L202" i="5"/>
  <c r="K203" i="5"/>
  <c r="L203" i="5"/>
  <c r="K204" i="5"/>
  <c r="L204" i="5"/>
  <c r="K205" i="5"/>
  <c r="L205" i="5"/>
  <c r="K206" i="5"/>
  <c r="L206" i="5"/>
  <c r="K207" i="5"/>
  <c r="L207" i="5"/>
  <c r="K208" i="5"/>
  <c r="L208" i="5"/>
  <c r="K209" i="5"/>
  <c r="L209" i="5"/>
  <c r="K210" i="5"/>
  <c r="L210" i="5"/>
  <c r="K211" i="5"/>
  <c r="L211" i="5"/>
  <c r="K212" i="5"/>
  <c r="L212" i="5"/>
  <c r="K213" i="5"/>
  <c r="L213" i="5"/>
  <c r="K214" i="5"/>
  <c r="L214" i="5"/>
  <c r="K215" i="5"/>
  <c r="L215" i="5"/>
  <c r="K216" i="5"/>
  <c r="L216" i="5"/>
  <c r="K217" i="5"/>
  <c r="L217" i="5"/>
  <c r="K218" i="5"/>
  <c r="L218" i="5"/>
  <c r="K219" i="5"/>
  <c r="L219" i="5"/>
  <c r="K220" i="5"/>
  <c r="L220" i="5"/>
  <c r="K221" i="5"/>
  <c r="L221" i="5"/>
  <c r="K222" i="5"/>
  <c r="L222" i="5"/>
  <c r="K223" i="5"/>
  <c r="L223" i="5"/>
  <c r="K224" i="5"/>
  <c r="L224" i="5"/>
  <c r="K225" i="5"/>
  <c r="L225" i="5"/>
  <c r="K226" i="5"/>
  <c r="L226" i="5"/>
  <c r="K227" i="5"/>
  <c r="L227" i="5"/>
  <c r="K228" i="5"/>
  <c r="L228" i="5"/>
  <c r="K229" i="5"/>
  <c r="L229" i="5"/>
  <c r="K230" i="5"/>
  <c r="L230" i="5"/>
  <c r="K231" i="5"/>
  <c r="L231" i="5"/>
  <c r="K234" i="5"/>
  <c r="L234" i="5"/>
  <c r="K235" i="5"/>
  <c r="L235" i="5"/>
  <c r="K236" i="5"/>
  <c r="L236" i="5"/>
  <c r="K237" i="5"/>
  <c r="L237" i="5"/>
  <c r="K238" i="5"/>
  <c r="L238" i="5"/>
  <c r="K239" i="5"/>
  <c r="L239" i="5"/>
  <c r="K240" i="5"/>
  <c r="L240" i="5"/>
  <c r="K241" i="5"/>
  <c r="L241" i="5"/>
  <c r="K242" i="5"/>
  <c r="L242" i="5"/>
  <c r="K243" i="5"/>
  <c r="L243" i="5"/>
  <c r="K244" i="5"/>
  <c r="L244" i="5"/>
  <c r="K245" i="5"/>
  <c r="L245" i="5"/>
  <c r="K246" i="5"/>
  <c r="L246" i="5"/>
  <c r="K247" i="5"/>
  <c r="L247" i="5"/>
  <c r="K248" i="5"/>
  <c r="L248" i="5"/>
  <c r="K249" i="5"/>
  <c r="L249" i="5"/>
  <c r="K250" i="5"/>
  <c r="L250" i="5"/>
  <c r="K251" i="5"/>
  <c r="L251" i="5"/>
  <c r="K252" i="5"/>
  <c r="L252" i="5"/>
  <c r="K253" i="5"/>
  <c r="L253" i="5"/>
  <c r="K254" i="5"/>
  <c r="L254" i="5"/>
  <c r="K255" i="5"/>
  <c r="L255" i="5"/>
  <c r="K256" i="5"/>
  <c r="L256" i="5"/>
  <c r="K257" i="5"/>
  <c r="L257" i="5"/>
  <c r="K258" i="5"/>
  <c r="L258" i="5"/>
  <c r="K259" i="5"/>
  <c r="L259" i="5"/>
  <c r="K260" i="5"/>
  <c r="L260" i="5"/>
  <c r="K261" i="5"/>
  <c r="L261" i="5"/>
  <c r="K262" i="5"/>
  <c r="L262" i="5"/>
  <c r="K263" i="5"/>
  <c r="L263" i="5"/>
  <c r="K264" i="5"/>
  <c r="L264" i="5"/>
  <c r="K265" i="5"/>
  <c r="L265" i="5"/>
  <c r="K268" i="5"/>
  <c r="L268" i="5"/>
  <c r="K269" i="5"/>
  <c r="L269" i="5"/>
  <c r="K270" i="5"/>
  <c r="L270" i="5"/>
  <c r="K271" i="5"/>
  <c r="L271" i="5"/>
  <c r="K272" i="5"/>
  <c r="L272" i="5"/>
  <c r="K273" i="5"/>
  <c r="L273" i="5"/>
  <c r="K274" i="5"/>
  <c r="L274" i="5"/>
  <c r="K275" i="5"/>
  <c r="L275" i="5"/>
  <c r="K276" i="5"/>
  <c r="L276" i="5"/>
  <c r="K277" i="5"/>
  <c r="L277" i="5"/>
  <c r="K278" i="5"/>
  <c r="L278" i="5"/>
  <c r="K279" i="5"/>
  <c r="L279" i="5"/>
  <c r="K280" i="5"/>
  <c r="L280" i="5"/>
  <c r="K281" i="5"/>
  <c r="L281" i="5"/>
  <c r="K282" i="5"/>
  <c r="L282" i="5"/>
  <c r="K283" i="5"/>
  <c r="L283" i="5"/>
  <c r="K284" i="5"/>
  <c r="L284" i="5"/>
  <c r="K285" i="5"/>
  <c r="L285" i="5"/>
  <c r="K286" i="5"/>
  <c r="L286" i="5"/>
  <c r="K287" i="5"/>
  <c r="L287" i="5"/>
  <c r="K288" i="5"/>
  <c r="L288" i="5"/>
  <c r="K289" i="5"/>
  <c r="L289" i="5"/>
  <c r="K290" i="5"/>
  <c r="L290" i="5"/>
  <c r="K291" i="5"/>
  <c r="L291" i="5"/>
  <c r="K292" i="5"/>
  <c r="L292" i="5"/>
  <c r="K293" i="5"/>
  <c r="L293" i="5"/>
  <c r="K294" i="5"/>
  <c r="L294" i="5"/>
  <c r="K295" i="5"/>
  <c r="L295" i="5"/>
  <c r="K296" i="5"/>
  <c r="L296" i="5"/>
  <c r="K297" i="5"/>
  <c r="L297" i="5"/>
  <c r="K298" i="5"/>
  <c r="L298" i="5"/>
  <c r="K299" i="5"/>
  <c r="L299" i="5"/>
  <c r="K300" i="5"/>
  <c r="L300" i="5"/>
  <c r="K301" i="5"/>
  <c r="L301" i="5"/>
  <c r="K302" i="5"/>
  <c r="L302" i="5"/>
  <c r="K303" i="5"/>
  <c r="L303" i="5"/>
  <c r="K304" i="5"/>
  <c r="L304" i="5"/>
  <c r="K305" i="5"/>
  <c r="L305" i="5"/>
  <c r="K306" i="5"/>
  <c r="L306" i="5"/>
  <c r="K307" i="5"/>
  <c r="L307" i="5"/>
  <c r="K308" i="5"/>
  <c r="L308" i="5"/>
  <c r="K309" i="5"/>
  <c r="L309" i="5"/>
  <c r="K310" i="5"/>
  <c r="L310" i="5"/>
  <c r="K313" i="5"/>
  <c r="L313" i="5"/>
  <c r="K314" i="5"/>
  <c r="L314" i="5"/>
  <c r="K315" i="5"/>
  <c r="L315" i="5"/>
  <c r="K316" i="5"/>
  <c r="L316" i="5"/>
  <c r="K317" i="5"/>
  <c r="L317" i="5"/>
  <c r="K318" i="5"/>
  <c r="L318" i="5"/>
  <c r="K319" i="5"/>
  <c r="L319" i="5"/>
  <c r="K320" i="5"/>
  <c r="L320" i="5"/>
  <c r="K321" i="5"/>
  <c r="L321" i="5"/>
  <c r="K322" i="5"/>
  <c r="L322" i="5"/>
  <c r="K323" i="5"/>
  <c r="L323" i="5"/>
  <c r="K324" i="5"/>
  <c r="L324" i="5"/>
  <c r="K325" i="5"/>
  <c r="L325" i="5"/>
  <c r="K326" i="5"/>
  <c r="L326" i="5"/>
  <c r="K327" i="5"/>
  <c r="L327" i="5"/>
  <c r="K328" i="5"/>
  <c r="L328" i="5"/>
  <c r="K329" i="5"/>
  <c r="L329" i="5"/>
  <c r="K330" i="5"/>
  <c r="L330" i="5"/>
  <c r="K331" i="5"/>
  <c r="L331" i="5"/>
  <c r="K332" i="5"/>
  <c r="L332" i="5"/>
  <c r="K333" i="5"/>
  <c r="L333" i="5"/>
  <c r="K334" i="5"/>
  <c r="L334" i="5"/>
  <c r="K335" i="5"/>
  <c r="L335" i="5"/>
  <c r="K336" i="5"/>
  <c r="L336" i="5"/>
  <c r="K337" i="5"/>
  <c r="L337" i="5"/>
  <c r="K338" i="5"/>
  <c r="L338" i="5"/>
  <c r="K339" i="5"/>
  <c r="L339" i="5"/>
  <c r="K340" i="5"/>
  <c r="L340" i="5"/>
  <c r="K341" i="5"/>
  <c r="L341" i="5"/>
  <c r="K342" i="5"/>
  <c r="L342" i="5"/>
  <c r="K343" i="5"/>
  <c r="L343" i="5"/>
  <c r="K344" i="5"/>
  <c r="L344" i="5"/>
  <c r="K345" i="5"/>
  <c r="L345" i="5"/>
  <c r="K346" i="5"/>
  <c r="L346" i="5"/>
  <c r="K347" i="5"/>
  <c r="L347" i="5"/>
  <c r="K350" i="5"/>
  <c r="L350" i="5"/>
  <c r="K351" i="5"/>
  <c r="L351" i="5"/>
  <c r="K352" i="5"/>
  <c r="L352" i="5"/>
  <c r="K353" i="5"/>
  <c r="L353" i="5"/>
  <c r="K354" i="5"/>
  <c r="L354" i="5"/>
  <c r="K355" i="5"/>
  <c r="L355" i="5"/>
  <c r="K356" i="5"/>
  <c r="L356" i="5"/>
  <c r="K357" i="5"/>
  <c r="L357" i="5"/>
  <c r="K358" i="5"/>
  <c r="L358" i="5"/>
  <c r="K359" i="5"/>
  <c r="L359" i="5"/>
  <c r="K360" i="5"/>
  <c r="L360" i="5"/>
  <c r="K361" i="5"/>
  <c r="L361" i="5"/>
  <c r="K362" i="5"/>
  <c r="L362" i="5"/>
  <c r="K363" i="5"/>
  <c r="L363" i="5"/>
  <c r="K364" i="5"/>
  <c r="L364" i="5"/>
  <c r="K365" i="5"/>
  <c r="L365" i="5"/>
  <c r="K366" i="5"/>
  <c r="L366" i="5"/>
  <c r="K367" i="5"/>
  <c r="L367" i="5"/>
  <c r="K368" i="5"/>
  <c r="L368" i="5"/>
  <c r="K369" i="5"/>
  <c r="L369" i="5"/>
  <c r="K370" i="5"/>
  <c r="L370" i="5"/>
  <c r="K371" i="5"/>
  <c r="L371" i="5"/>
  <c r="K372" i="5"/>
  <c r="L372" i="5"/>
  <c r="K373" i="5"/>
  <c r="L373" i="5"/>
  <c r="K374" i="5"/>
  <c r="L374" i="5"/>
  <c r="K375" i="5"/>
  <c r="L375" i="5"/>
  <c r="K376" i="5"/>
  <c r="L376" i="5"/>
  <c r="K377" i="5"/>
  <c r="L377" i="5"/>
  <c r="K378" i="5"/>
  <c r="L378" i="5"/>
  <c r="K379" i="5"/>
  <c r="L379" i="5"/>
  <c r="K380" i="5"/>
  <c r="L380" i="5"/>
  <c r="K381" i="5"/>
  <c r="L381" i="5"/>
  <c r="K382" i="5"/>
  <c r="L382" i="5"/>
  <c r="K383" i="5"/>
  <c r="L383" i="5"/>
  <c r="K384" i="5"/>
  <c r="L384" i="5"/>
  <c r="K385" i="5"/>
  <c r="L385" i="5"/>
  <c r="K386" i="5"/>
  <c r="L386" i="5"/>
  <c r="K387" i="5"/>
  <c r="L387" i="5"/>
  <c r="K388" i="5"/>
  <c r="L388" i="5"/>
  <c r="K389" i="5"/>
  <c r="L389" i="5"/>
  <c r="K390" i="5"/>
  <c r="L390" i="5"/>
  <c r="K391" i="5"/>
  <c r="L391" i="5"/>
  <c r="K392" i="5"/>
  <c r="L392" i="5"/>
  <c r="K393" i="5"/>
  <c r="L393" i="5"/>
  <c r="K394" i="5"/>
  <c r="L394" i="5"/>
  <c r="K395" i="5"/>
  <c r="L395" i="5"/>
  <c r="K396" i="5"/>
  <c r="L396" i="5"/>
  <c r="K397" i="5"/>
  <c r="L397" i="5"/>
  <c r="K398" i="5"/>
  <c r="L398" i="5"/>
  <c r="K401" i="5"/>
  <c r="L401" i="5"/>
  <c r="K402" i="5"/>
  <c r="L402" i="5"/>
  <c r="K403" i="5"/>
  <c r="L403" i="5"/>
  <c r="K404" i="5"/>
  <c r="L404" i="5"/>
  <c r="K405" i="5"/>
  <c r="L405" i="5"/>
  <c r="K406" i="5"/>
  <c r="L406" i="5"/>
  <c r="K407" i="5"/>
  <c r="L407" i="5"/>
  <c r="K408" i="5"/>
  <c r="L408" i="5"/>
  <c r="K409" i="5"/>
  <c r="L409" i="5"/>
  <c r="K410" i="5"/>
  <c r="L410" i="5"/>
  <c r="K411" i="5"/>
  <c r="L411" i="5"/>
  <c r="K412" i="5"/>
  <c r="L412" i="5"/>
  <c r="K413" i="5"/>
  <c r="L413" i="5"/>
  <c r="K414" i="5"/>
  <c r="L414" i="5"/>
  <c r="K415" i="5"/>
  <c r="L415" i="5"/>
  <c r="K416" i="5"/>
  <c r="L416" i="5"/>
  <c r="K417" i="5"/>
  <c r="L417" i="5"/>
  <c r="K418" i="5"/>
  <c r="L418" i="5"/>
  <c r="K419" i="5"/>
  <c r="L419" i="5"/>
  <c r="K420" i="5"/>
  <c r="L420" i="5"/>
  <c r="K421" i="5"/>
  <c r="L421" i="5"/>
  <c r="K422" i="5"/>
  <c r="L422" i="5"/>
  <c r="K423" i="5"/>
  <c r="L423" i="5"/>
  <c r="K424" i="5"/>
  <c r="L424" i="5"/>
  <c r="K425" i="5"/>
  <c r="L425" i="5"/>
  <c r="K426" i="5"/>
  <c r="L426" i="5"/>
  <c r="K427" i="5"/>
  <c r="L427" i="5"/>
  <c r="K428" i="5"/>
  <c r="L428" i="5"/>
  <c r="K429" i="5"/>
  <c r="L429" i="5"/>
  <c r="K430" i="5"/>
  <c r="L430" i="5"/>
  <c r="K431" i="5"/>
  <c r="L431" i="5"/>
  <c r="K432" i="5"/>
  <c r="L432" i="5"/>
  <c r="K433" i="5"/>
  <c r="L433" i="5"/>
  <c r="K434" i="5"/>
  <c r="L434" i="5"/>
  <c r="K435" i="5"/>
  <c r="L435" i="5"/>
  <c r="K436" i="5"/>
  <c r="L436" i="5"/>
  <c r="K437" i="5"/>
  <c r="L437" i="5"/>
  <c r="K438" i="5"/>
  <c r="L438" i="5"/>
  <c r="K439" i="5"/>
  <c r="L439" i="5"/>
  <c r="K440" i="5"/>
  <c r="L440" i="5"/>
  <c r="K441" i="5"/>
  <c r="L441" i="5"/>
  <c r="K442" i="5"/>
  <c r="L442" i="5"/>
  <c r="K443" i="5"/>
  <c r="L443" i="5"/>
  <c r="K446" i="5"/>
  <c r="L446" i="5"/>
  <c r="K449" i="5"/>
  <c r="L449" i="5"/>
  <c r="K450" i="5"/>
  <c r="L450" i="5"/>
  <c r="K451" i="5"/>
  <c r="L451" i="5"/>
  <c r="K452" i="5"/>
  <c r="L452" i="5"/>
  <c r="K453" i="5"/>
  <c r="L453" i="5"/>
  <c r="K454" i="5"/>
  <c r="L454" i="5"/>
  <c r="K455" i="5"/>
  <c r="L455" i="5"/>
  <c r="K456" i="5"/>
  <c r="L456" i="5"/>
  <c r="K457" i="5"/>
  <c r="L457" i="5"/>
  <c r="K458" i="5"/>
  <c r="L458" i="5"/>
  <c r="K459" i="5"/>
  <c r="L459" i="5"/>
  <c r="K460" i="5"/>
  <c r="L460" i="5"/>
  <c r="K461" i="5"/>
  <c r="L461" i="5"/>
  <c r="K462" i="5"/>
  <c r="L462" i="5"/>
  <c r="K463" i="5"/>
  <c r="L463" i="5"/>
  <c r="K464" i="5"/>
  <c r="L464" i="5"/>
  <c r="K465" i="5"/>
  <c r="L465" i="5"/>
  <c r="K466" i="5"/>
  <c r="L466" i="5"/>
  <c r="K467" i="5"/>
  <c r="L467" i="5"/>
  <c r="K468" i="5"/>
  <c r="L468" i="5"/>
  <c r="K469" i="5"/>
  <c r="L469" i="5"/>
  <c r="K470" i="5"/>
  <c r="L470" i="5"/>
  <c r="K471" i="5"/>
  <c r="L471" i="5"/>
  <c r="K472" i="5"/>
  <c r="L472" i="5"/>
  <c r="K473" i="5"/>
  <c r="L473" i="5"/>
  <c r="K474" i="5"/>
  <c r="L474" i="5"/>
  <c r="K475" i="5"/>
  <c r="L475" i="5"/>
  <c r="K476" i="5"/>
  <c r="L476" i="5"/>
  <c r="K477" i="5"/>
  <c r="L477" i="5"/>
  <c r="K478" i="5"/>
  <c r="L478" i="5"/>
  <c r="K479" i="5"/>
  <c r="L479" i="5"/>
  <c r="K480" i="5"/>
  <c r="L480" i="5"/>
  <c r="K481" i="5"/>
  <c r="L481" i="5"/>
  <c r="K482" i="5"/>
  <c r="L482" i="5"/>
  <c r="K483" i="5"/>
  <c r="L483" i="5"/>
  <c r="K484" i="5"/>
  <c r="L484" i="5"/>
  <c r="K485" i="5"/>
  <c r="L485" i="5"/>
  <c r="K486" i="5"/>
  <c r="L486" i="5"/>
  <c r="K487" i="5"/>
  <c r="L487" i="5"/>
  <c r="K488" i="5"/>
  <c r="L488" i="5"/>
  <c r="K489" i="5"/>
  <c r="L489" i="5"/>
  <c r="K490" i="5"/>
  <c r="L490" i="5"/>
  <c r="K491" i="5"/>
  <c r="L491" i="5"/>
  <c r="K492" i="5"/>
  <c r="L492" i="5"/>
  <c r="K493" i="5"/>
  <c r="L493" i="5"/>
  <c r="K494" i="5"/>
  <c r="L494" i="5"/>
  <c r="K495" i="5"/>
  <c r="L495" i="5"/>
  <c r="K496" i="5"/>
  <c r="L496" i="5"/>
  <c r="K497" i="5"/>
  <c r="L497" i="5"/>
  <c r="K498" i="5"/>
  <c r="L498" i="5"/>
  <c r="K499" i="5"/>
  <c r="L499" i="5"/>
  <c r="K502" i="5"/>
  <c r="L502" i="5"/>
  <c r="K503" i="5"/>
  <c r="L503" i="5"/>
  <c r="K504" i="5"/>
  <c r="L504" i="5"/>
  <c r="K505" i="5"/>
  <c r="L505" i="5"/>
  <c r="K506" i="5"/>
  <c r="L506" i="5"/>
  <c r="K507" i="5"/>
  <c r="L507" i="5"/>
  <c r="K508" i="5"/>
  <c r="L508" i="5"/>
  <c r="K509" i="5"/>
  <c r="L509" i="5"/>
  <c r="K510" i="5"/>
  <c r="L510" i="5"/>
  <c r="K511" i="5"/>
  <c r="L511" i="5"/>
  <c r="K512" i="5"/>
  <c r="L512" i="5"/>
  <c r="K513" i="5"/>
  <c r="L513" i="5"/>
  <c r="K514" i="5"/>
  <c r="L514" i="5"/>
  <c r="K515" i="5"/>
  <c r="L515" i="5"/>
  <c r="K516" i="5"/>
  <c r="L516" i="5"/>
  <c r="K3" i="5"/>
  <c r="L3" i="5"/>
  <c r="F271" i="1"/>
  <c r="E271" i="1"/>
  <c r="D271" i="1"/>
  <c r="C271" i="1"/>
  <c r="H270" i="1" l="1"/>
  <c r="H271" i="1" s="1"/>
  <c r="G270" i="1"/>
  <c r="G271" i="1" s="1"/>
</calcChain>
</file>

<file path=xl/sharedStrings.xml><?xml version="1.0" encoding="utf-8"?>
<sst xmlns="http://schemas.openxmlformats.org/spreadsheetml/2006/main" count="1439" uniqueCount="335">
  <si>
    <t>FINANTSEERIMISTEHINGUD</t>
  </si>
  <si>
    <t>INVESTEERINGUD</t>
  </si>
  <si>
    <t>KULUD</t>
  </si>
  <si>
    <t>Sealhulgas piirmääraga vahendid</t>
  </si>
  <si>
    <t>Eelarve kokku</t>
  </si>
  <si>
    <t>Laenukohustised</t>
  </si>
  <si>
    <t>Finantseerimistegevuseks antud sihtfinantseerimine</t>
  </si>
  <si>
    <t>Pikaajalised finantsinvesteeringud, sh osalused rahvusvahelistes organisatsioonides</t>
  </si>
  <si>
    <t>Osalused avaliku sektori ja sidusüksustes</t>
  </si>
  <si>
    <t>Arengukoostöö ja humanitaarabi koordineerimine</t>
  </si>
  <si>
    <t>Välispoliitika ja arengukoostöö programm</t>
  </si>
  <si>
    <t>Tulemusvaldkond: VÄLISPOLIITIKA</t>
  </si>
  <si>
    <t>VÄLISMINISTEERIUMI VALITSEMISALA</t>
  </si>
  <si>
    <t>Nakkushaiguste leviku tõkestamine (vaktsineerimine, AMR)</t>
  </si>
  <si>
    <t>Ravimite, verepreparaatide, meditsiiniseadmete kättesaadavus</t>
  </si>
  <si>
    <t>Ravimite ja meditsiiniseadmete valdkonna arendamine</t>
  </si>
  <si>
    <t>Tervise ebavõrdsuse vähendamine ja ravikindlustuse tagamine</t>
  </si>
  <si>
    <t>Tervisesüsteemi kvaliteet ja patsiendiohutus</t>
  </si>
  <si>
    <t>Tervishoiuteenuste mudelite ümberkujundamine</t>
  </si>
  <si>
    <t>Personali võimekus, juhtimine ja vastutus</t>
  </si>
  <si>
    <t>Inimkeskse tervishoiu valdkonna arendamine</t>
  </si>
  <si>
    <t>Inimkeskse tervishoiu programm</t>
  </si>
  <si>
    <t>Nakkushaiguste leviku tõkestamine (HIV, TB ja hepatiidid)</t>
  </si>
  <si>
    <t>Uimastite tarvitamise ennetamine ja vähendamine</t>
  </si>
  <si>
    <t>Tasakaalustatud toitumise ja füüsilise aktiivsuse edendamine</t>
  </si>
  <si>
    <t>Vaimse tervise edendamine</t>
  </si>
  <si>
    <t>Terviseriskide ennetamise ja tervise edendamise korraldamine</t>
  </si>
  <si>
    <t>Tervist toetavate valikute programm</t>
  </si>
  <si>
    <t>Toodete ja teenuste ohutus ja riskide vähendamine</t>
  </si>
  <si>
    <t>Kemikaalide ohutus ja riskide vähendamine</t>
  </si>
  <si>
    <t>Vee, õhu ning müra ja kiirgusega seotud terviseriskid</t>
  </si>
  <si>
    <t>Tervist toetava ning parendava keskkonna kujundamine</t>
  </si>
  <si>
    <t>Tervist toetava keskkonna programm</t>
  </si>
  <si>
    <t>Tulemusvaldkond: TERVIS</t>
  </si>
  <si>
    <t>Soolise võrdõiguslikkuse valdkonna arendamine</t>
  </si>
  <si>
    <t>Soolise võrdõiguslikkuse ja võrdse kohtlemise volinik</t>
  </si>
  <si>
    <t>Võrdse kohtlemise valdkonna arendamine</t>
  </si>
  <si>
    <t>Soolise võrdsuse ja võrdse kohtlemise programm</t>
  </si>
  <si>
    <t>Teenused ohvritele ja vägivallatsejatele</t>
  </si>
  <si>
    <t>Laste ja perede ning ohvriabi valdkonna arendamine</t>
  </si>
  <si>
    <t>Lapsi ja peresid toetavate meetmete arendamine ja pakkumine</t>
  </si>
  <si>
    <t>Abivajavaid lapsi ja peresid toetavad teenused</t>
  </si>
  <si>
    <t>Hüvitised ja toetused lastele ja peredele</t>
  </si>
  <si>
    <t>Laste ja perede programm</t>
  </si>
  <si>
    <t>Hoolekande kättesaadavuse tagamine, toimetuleku toetamine</t>
  </si>
  <si>
    <t>Pikaajalise hoolduse poliitika kujundamine, KOV võimestamine</t>
  </si>
  <si>
    <t>Sotsiaalhoolekande programm</t>
  </si>
  <si>
    <t>Pensionisüsteemi kujundamine ja hüvitiste maksmine</t>
  </si>
  <si>
    <t>Vanemaealiste programm</t>
  </si>
  <si>
    <t>Erivajadustega inimeste toimetulek ja tööalane tegevus</t>
  </si>
  <si>
    <t>Tööelu kvaliteedi arendamine</t>
  </si>
  <si>
    <t>Aktiivsed ja passiivsed tööturumeetmed</t>
  </si>
  <si>
    <t>Tööturuvaldkonna arendamine</t>
  </si>
  <si>
    <t>Tööturuprogramm</t>
  </si>
  <si>
    <t>Tulemusvaldkond: HEAOLU</t>
  </si>
  <si>
    <t>SOTSIAALMINISTEERIUMI VALITSEMISALA</t>
  </si>
  <si>
    <t>Muud investeeringud kokku</t>
  </si>
  <si>
    <t>Transpordivahendid</t>
  </si>
  <si>
    <t>Rahvastikuregistri kasutusmugavuse parandamine</t>
  </si>
  <si>
    <t>Rahvastikuregistri andmekvaliteedi tõstmine</t>
  </si>
  <si>
    <t>Nutikas rahvastikuarvestus</t>
  </si>
  <si>
    <t>Usuvabaduse tagamine</t>
  </si>
  <si>
    <t>Kogukondliku arengu toetamine</t>
  </si>
  <si>
    <t>Kogukondlik Eesti</t>
  </si>
  <si>
    <t>Tulemusvaldkond: SIDUS ÜHISKOND</t>
  </si>
  <si>
    <t>IKT teenuste pakkumine SIMi valitsemisalast väljapoole</t>
  </si>
  <si>
    <t>Sisekaitseakadeemia teadus-, arendus- ja innovatsioonitegevus</t>
  </si>
  <si>
    <t>Tasemeõpe ja täienduskoolitus Sisekaitseakadeemias</t>
  </si>
  <si>
    <t>Migratsioonijärelevalve</t>
  </si>
  <si>
    <t>Isikute tõsikindel tuvastamine ja dokumentide väljaandmine</t>
  </si>
  <si>
    <t>Rände- ja kodakondsuspoliitika kujundamine ning elluviimine</t>
  </si>
  <si>
    <t>Objektivalve ja isikukaitse</t>
  </si>
  <si>
    <t>Piirihaldus</t>
  </si>
  <si>
    <t>Elanikkonnakaitse, kriisideks valmisolek ja kriiside lahendamine</t>
  </si>
  <si>
    <t>Raske ja organiseeritud kuritegevuse vastane võitlus</t>
  </si>
  <si>
    <t>Põhiseadusliku korra tagamine</t>
  </si>
  <si>
    <t>Abi osutamine Eesti päästepiirkonnas</t>
  </si>
  <si>
    <t>Päästmine maismaal ja siseveekogudel</t>
  </si>
  <si>
    <t>Demineerimine</t>
  </si>
  <si>
    <t>Avaliku korra tagamine</t>
  </si>
  <si>
    <t>Süüteomenetluse tõhustamine</t>
  </si>
  <si>
    <t>Hädaabi- ja infoteadete vastuvõtmine ning abi väljasaatmine</t>
  </si>
  <si>
    <t>Siseturvalisuse vabatahtlike kaasamine</t>
  </si>
  <si>
    <t>Tegevus- ja relvalubade väljaandmine</t>
  </si>
  <si>
    <t>Õnnetuste, süütegude ja varakahjude ennetamine</t>
  </si>
  <si>
    <t>Turvalise keskkonna kujundamine</t>
  </si>
  <si>
    <t>Siseturvalisus</t>
  </si>
  <si>
    <t>Tulemusvaldkond: SISETURVALISUS</t>
  </si>
  <si>
    <t>SISEMINISTEERIUMI VALITSEMISALA</t>
  </si>
  <si>
    <t>Ühistransporditeenuse arendamine ja soodustamine</t>
  </si>
  <si>
    <t>Ühistransport</t>
  </si>
  <si>
    <t>Tulemusvaldkond: TRANSPORT</t>
  </si>
  <si>
    <t>Ettevõtluse arendamise soodustamine</t>
  </si>
  <si>
    <t>Ettevõtluskeskkond</t>
  </si>
  <si>
    <t>Tulemusvaldkond: TEADUS- JA ARENDUSTEGEVUS NING ETTEVÕTLUS</t>
  </si>
  <si>
    <t>Ruumiandmete hõive, analüüsid ja kättesaadavaks tegemine</t>
  </si>
  <si>
    <t>Maatoimingute korraldamine</t>
  </si>
  <si>
    <t>Ruumilise planeerimise poliitika kujundamine ja korraldamine</t>
  </si>
  <si>
    <t>Regionaalpoliitika, piirkondade ja piiriülese koostöö areng</t>
  </si>
  <si>
    <t>Regionaalpoliitika</t>
  </si>
  <si>
    <t>Tulemusvaldkond: TÕHUS RIIK</t>
  </si>
  <si>
    <t>Keskkonnakaitse ja -kasutuse programm</t>
  </si>
  <si>
    <t>Tulemusvaldkond: KESKKOND</t>
  </si>
  <si>
    <t>Õigusruumi tagamine</t>
  </si>
  <si>
    <t>Digiühiskonna programm</t>
  </si>
  <si>
    <t>Tulemusvaldkond: DIGIÜHISKOND</t>
  </si>
  <si>
    <t>Kalavarude ja -püügi haldamise ning kaitse korraldamine</t>
  </si>
  <si>
    <t>Kutseline kalapüük</t>
  </si>
  <si>
    <t>Kalandus</t>
  </si>
  <si>
    <t>Mahepõllumajandus</t>
  </si>
  <si>
    <t>Ühistegevus ja koostöö</t>
  </si>
  <si>
    <t>Riskijuhtimine ja põllumajandusturgude tasakaal</t>
  </si>
  <si>
    <t>Põlvkondade vahetus</t>
  </si>
  <si>
    <t>Põllumajandustootjate ja toiduainetööstuste konkurentsivõime</t>
  </si>
  <si>
    <t>Sordiaretus ja taimne paljundusmaterjal</t>
  </si>
  <si>
    <t>Maaparandus</t>
  </si>
  <si>
    <t>Maakasutus</t>
  </si>
  <si>
    <t>Toiduohutus</t>
  </si>
  <si>
    <t>Maa- ja rannapiirkonna arendamine</t>
  </si>
  <si>
    <t>Taimetervise, loomade tervise ja heaolu tagamine</t>
  </si>
  <si>
    <t>Põllumajanduskeskkonna hea seisundi tagamine</t>
  </si>
  <si>
    <t>Põllumajandus, toit ja maaelu</t>
  </si>
  <si>
    <t>Tulemusvaldkond: PÕLLUMAJANDUS JA KALANDUS</t>
  </si>
  <si>
    <t>REGIONAAL- ja PÕLLUMAJANDUSMINISTEERIUMI VALITSEMISALA</t>
  </si>
  <si>
    <t>IT investeeringud</t>
  </si>
  <si>
    <t>Rahandusteabe poliitika kujundamine</t>
  </si>
  <si>
    <t>Finantspoliitika kujundamine</t>
  </si>
  <si>
    <t>Finantspoliitika</t>
  </si>
  <si>
    <t>Riiklik statistika ja vastava poliitika kujundamine</t>
  </si>
  <si>
    <t>Ministeeriumite ühishoone kesksete tugiteenuste korraldamine</t>
  </si>
  <si>
    <t>IKT valdkonna arendamine ja korraldamine RMITis</t>
  </si>
  <si>
    <t>Tugiteenuste pakkumine ja toetuste rakendamine RTKs</t>
  </si>
  <si>
    <t>Riigihalduse ja personalipoliitika kujundamine</t>
  </si>
  <si>
    <t>Halduspoliitika</t>
  </si>
  <si>
    <t>Maksu- ja tollikorraldus</t>
  </si>
  <si>
    <t>Maksu- ja tollipoliitika kujundamine</t>
  </si>
  <si>
    <t>Riigi rahaasjade korraldamine ja järelevalve</t>
  </si>
  <si>
    <t>Eelarvepoliitika kujundamine</t>
  </si>
  <si>
    <t>Riigi rahandus</t>
  </si>
  <si>
    <t>RAHANDUSMINISTEERIUMI VALITSEMISALA</t>
  </si>
  <si>
    <t>Tehnoloogia- ja arendusmahukate investeeringute soodustamine</t>
  </si>
  <si>
    <t>Ettevõtete konkurentsivõime ja ekspordi edendamine</t>
  </si>
  <si>
    <t>Teadus- ja tehnoloogiamahuka iduettevõtluse arendamine</t>
  </si>
  <si>
    <t>Ettevõtete innovatsiooni-, digi- ja rohepöörde soodustamine</t>
  </si>
  <si>
    <t>Teadmussiirde programm</t>
  </si>
  <si>
    <t>5G taristu ja teenuste arendamine</t>
  </si>
  <si>
    <t>Juurdepääsuvõrkude väljaarendamine</t>
  </si>
  <si>
    <t>Küberturvalisuse tagamine</t>
  </si>
  <si>
    <t>Suundumuste, riskide ja mõjude analüüsivõime arendamine</t>
  </si>
  <si>
    <t>Riikliku küberturvalisuse juhtimine ja koordineerimine</t>
  </si>
  <si>
    <t>Digiriigi alusbaasi kindlustamine</t>
  </si>
  <si>
    <t>Digiriigi arenguhüpped</t>
  </si>
  <si>
    <t>MAJANDUS- JA KOMMUNIKATSIOONIMINISTEERIUMI VALITSEMISALA</t>
  </si>
  <si>
    <t>Organiseeritud liikumisharrastuse edendamine</t>
  </si>
  <si>
    <t>Saavutusspordi toetamine ja arendamine</t>
  </si>
  <si>
    <t>Spordiprogramm</t>
  </si>
  <si>
    <t>Kultuuri valdkondadeülene tugi- ja arendustegevus</t>
  </si>
  <si>
    <t>Muuseumi- ja muinsuskaitsepoliitika kujundamine, rakendamine</t>
  </si>
  <si>
    <t>Rahvakultuuripoliitika kujundamine ja rakendamine</t>
  </si>
  <si>
    <t>Arhitektuuri ja disaini poliitika kujundamine ning rakendamine</t>
  </si>
  <si>
    <t>Kultuuriprogramm</t>
  </si>
  <si>
    <t>Tulemusvaldkond: KULTUUR JA SPORT</t>
  </si>
  <si>
    <t>KULTUURIMINISTEERIUMI VALITSEMISALA</t>
  </si>
  <si>
    <t>Riigimaanteede remondi koondprojekt</t>
  </si>
  <si>
    <t>Ohutu ja säästlik transpordisüsteem</t>
  </si>
  <si>
    <t>Raudteetransporditaristu arendamine ja korrashoid</t>
  </si>
  <si>
    <t>Keskkonnahoidlikku liikuvust soodustav linnakeskkond</t>
  </si>
  <si>
    <t>Maanteetransporditaristu arendamine ja korrashoid</t>
  </si>
  <si>
    <t>Õhutransporditaristu arendamine ja korrashoid</t>
  </si>
  <si>
    <t>Veetransporditaristu arendamine ja korrashoid</t>
  </si>
  <si>
    <t>Transpordi ja liikuvuse programm</t>
  </si>
  <si>
    <t>Eluasemepoliitika</t>
  </si>
  <si>
    <t>Ehitatud keskkonna ja ehitusvaldkonna kvaliteedi arendamine</t>
  </si>
  <si>
    <t>E-ehitus</t>
  </si>
  <si>
    <t>Ehitus</t>
  </si>
  <si>
    <t>Geoloogiline kaardistamine ja maapõuealane kompetents</t>
  </si>
  <si>
    <t>Maapõueressursside uurimine ja kasutamine</t>
  </si>
  <si>
    <t>Taastuvenergia osakaalu suurendamine lõpptarbimises</t>
  </si>
  <si>
    <t>Energiatõhususe suurendamine</t>
  </si>
  <si>
    <t>Transpordikütuste valdkonna reguleerimine</t>
  </si>
  <si>
    <t>Soojusenergia tõhus tootmine ja ülekanne</t>
  </si>
  <si>
    <t>Elektri- ja gaasivarustuse tagamine</t>
  </si>
  <si>
    <t>Energeetika ja maavarade programm</t>
  </si>
  <si>
    <t>Tulemusvaldkond: ENERGEETIKA</t>
  </si>
  <si>
    <t>Kesksed IT-teenused teistele valitsemisaladele</t>
  </si>
  <si>
    <t>Keskkonnateadlikkuse ja -hariduse arengu suunamine</t>
  </si>
  <si>
    <t>Ilmaandmete, -prognooside ja -hoiatuste tagamine</t>
  </si>
  <si>
    <t>Metsanduse arengu suunamine</t>
  </si>
  <si>
    <t>Elurikkuse kaitse tagamine</t>
  </si>
  <si>
    <t>Vee säästliku kasutamise ja kaitse tagamine</t>
  </si>
  <si>
    <t>Merekeskkonna kaitse suunamine</t>
  </si>
  <si>
    <t>Maapõueressursside kasutamise ja kaitse korraldamine</t>
  </si>
  <si>
    <t>Jäätmemajanduse korraldamine</t>
  </si>
  <si>
    <t>Tööstusheite- ja kemikaalipoliitika kujundamine</t>
  </si>
  <si>
    <t>Keskkonnamõju hindamise ja selle maandamise tagamine</t>
  </si>
  <si>
    <t>Ressursitõhususe ja ökoinnovatsiooni edendamine</t>
  </si>
  <si>
    <t>Kiirgusohutuse tagamine</t>
  </si>
  <si>
    <t>Õhukvaliteedi parendamine</t>
  </si>
  <si>
    <t>Kliimamuutuste leevendamine ja kliimamuutustega kohanemine</t>
  </si>
  <si>
    <t>KLIIMAMINISTEERIUMI VALITSEMISALA</t>
  </si>
  <si>
    <t>Kaitseotstarbeline erivarustus</t>
  </si>
  <si>
    <t>Muud investeeringud</t>
  </si>
  <si>
    <t>Hoonete ja rajatiste soetus ning renovee</t>
  </si>
  <si>
    <t>Riigikaitseliste investeeringute korraldus</t>
  </si>
  <si>
    <t>Liitlaste kaasamine ja rahvusvaheline koostöö</t>
  </si>
  <si>
    <t>Väeloome: muud üksused</t>
  </si>
  <si>
    <t>Sõjaline riigikaitse ja heidutus</t>
  </si>
  <si>
    <t>Tulemusvaldkond: JULGEOLEK JA RIIGIKAITSE</t>
  </si>
  <si>
    <t>KAITSEMINISTEERIUMI VALITSEMISALA</t>
  </si>
  <si>
    <t>Õigusemõistmise, õigusregistrite ja õigusteenuste tagamine</t>
  </si>
  <si>
    <t>Karistuste täideviimise korraldamine</t>
  </si>
  <si>
    <t>Kriminaalpoliitika kujundamine ja elluviimine, sh ennetus</t>
  </si>
  <si>
    <t>Intellektuaalse omandi valdkonna rakendamine</t>
  </si>
  <si>
    <t>Õiguspoliitika kujundamine ja õigusloome kvaliteedi tagamine</t>
  </si>
  <si>
    <t>Usaldusväärne ja tulemuslik õigusruum</t>
  </si>
  <si>
    <t>Tulemusvaldkond: ÕIGUSRIIK</t>
  </si>
  <si>
    <t>JUSTIITSMINISTEERIUMI VALITSEMISALA</t>
  </si>
  <si>
    <t>Vahendid Riigi Kinnisvara Aktsiaseltsile</t>
  </si>
  <si>
    <t>Arhivaalide kogumine, säilitamine ja juurdepääsu tagamine</t>
  </si>
  <si>
    <t>Arhiivindusprogramm</t>
  </si>
  <si>
    <t>Teadustaristu kvaliteedi ja kättesaadavuse kindlustamine</t>
  </si>
  <si>
    <t>Teadusasutuste ja teadlaskonna arengu toetamine</t>
  </si>
  <si>
    <t>Teadussüsteemi programm</t>
  </si>
  <si>
    <t>Noorsootöö kättesaadavuse ja kvaliteedi arendamine (ISE)</t>
  </si>
  <si>
    <t>Õppe seostamine tööturu vajadustega</t>
  </si>
  <si>
    <t>Võrdsete võimaluste tagamine hariduses</t>
  </si>
  <si>
    <t>Õppekava ja koolikorralduse arendustegevused</t>
  </si>
  <si>
    <t>Hariduse rahvusvahelise konkurentsivõime edendamine</t>
  </si>
  <si>
    <t>Juurdepääsu tagamine kõrgharidusele</t>
  </si>
  <si>
    <t>Juurdepääsu tagamine üld- ja kutseharidusele</t>
  </si>
  <si>
    <t>Haridusvõrgu korrastamine ja arendamine</t>
  </si>
  <si>
    <t>Haridus- ja noorteprogramm</t>
  </si>
  <si>
    <t>Tulemusvaldkond: TARK JA TEGUS RAHVAS</t>
  </si>
  <si>
    <t>Eesti keele õppe toetamine ja oskuse hindamine ning mitmekeelsus</t>
  </si>
  <si>
    <t>Keeletaristu ja keeletehnoloogia arendamine</t>
  </si>
  <si>
    <t>Eesti keele maine ja staatuse tugevdamine</t>
  </si>
  <si>
    <t>Keeleprogramm</t>
  </si>
  <si>
    <t>Tulemusvaldkond: EESTI KEEL JA EESTLUS</t>
  </si>
  <si>
    <t>HARIDUS- JA TEADUSMINISTEERIUMI VALITSEMISALA</t>
  </si>
  <si>
    <t>Vabariigi Valitsuse ja peaministri tegevuse toetamine</t>
  </si>
  <si>
    <t>RIIGIKANTSELEI</t>
  </si>
  <si>
    <t>Kohaliku omavalitsuse üksuste toetusfond</t>
  </si>
  <si>
    <t>Vabariigi Valitsuse reservid</t>
  </si>
  <si>
    <t>VABARIIGI VALITSUS</t>
  </si>
  <si>
    <t>RIIGIKONTROLL</t>
  </si>
  <si>
    <t>VABARIIGI PRESIDENDI KANTSELEI</t>
  </si>
  <si>
    <t>RIIGIKOGU</t>
  </si>
  <si>
    <t>TULUDE JA KULUDE VAHE</t>
  </si>
  <si>
    <t>Muudatus I lugemisele</t>
  </si>
  <si>
    <t>Muudatus II lugemisele</t>
  </si>
  <si>
    <t>KOKKU</t>
  </si>
  <si>
    <t>II lugemise järgne seis</t>
  </si>
  <si>
    <t>EELNÕU</t>
  </si>
  <si>
    <t>§ 1. Muudatused riigieelarve vahendites (tuhandetes eurodes)</t>
  </si>
  <si>
    <t>(1) Muudatused konsolideeritud eelarves (tuhandetes eurodes).</t>
  </si>
  <si>
    <t>Teine lugemine</t>
  </si>
  <si>
    <t>2024. aasta riigieelarve seaduse muutmise seadus</t>
  </si>
  <si>
    <t>Maa soetused</t>
  </si>
  <si>
    <t>TULUD</t>
  </si>
  <si>
    <t>Käibemaksukulu finantseerimistehingutelt</t>
  </si>
  <si>
    <t>Laenunõuded</t>
  </si>
  <si>
    <t>sh käibemaks</t>
  </si>
  <si>
    <t>Käibemaks</t>
  </si>
  <si>
    <t>Eesti välismajandushuvide edendamine ja kaitse</t>
  </si>
  <si>
    <t>Juriidiliste, konsulaar-, sanktsiooni- ja strateegilise kauba küsimuste lahendamine</t>
  </si>
  <si>
    <t>Eesti välispoliitiline osalus globaalsetes teemades</t>
  </si>
  <si>
    <t>Eesti julgeolekukeskkonna tugevdamine</t>
  </si>
  <si>
    <t>Intressi- ja omanikutulud</t>
  </si>
  <si>
    <t>Muud tulud</t>
  </si>
  <si>
    <t>Keskkonnatasud</t>
  </si>
  <si>
    <t>Trahvid ja muud varalised karistused</t>
  </si>
  <si>
    <t>Tulu põhivara ja varude müügist</t>
  </si>
  <si>
    <t>Tulu majandustegevusest</t>
  </si>
  <si>
    <t>Riigilõivud</t>
  </si>
  <si>
    <t>Saadud toetused</t>
  </si>
  <si>
    <t>Maksud ja sotsiaalkindlustusmaksed</t>
  </si>
  <si>
    <t>Inimeste terviseharitus ja põhiõiguste kaitse</t>
  </si>
  <si>
    <t>Vanemaealiste heaolu ja ühiskonnaelus osalemise toetamine</t>
  </si>
  <si>
    <t>Erakondade rahastamine</t>
  </si>
  <si>
    <t>Kohalike omavalitsuste poliitika ja finantseerimine</t>
  </si>
  <si>
    <t>Kalavarude haldamine ja kaitse</t>
  </si>
  <si>
    <t>EMKFi keskkonnakaitsemeetmete rakendamine</t>
  </si>
  <si>
    <t>Vesiviljelus</t>
  </si>
  <si>
    <t>Vee-elusressursside töötlemine</t>
  </si>
  <si>
    <t>Ekspordivõimekus ja Eesti toidu kuvand</t>
  </si>
  <si>
    <t>Põllumajandusloomade aretus</t>
  </si>
  <si>
    <t>Ausa spordi ja sporditurvalisuse toetamine ning arendamine</t>
  </si>
  <si>
    <t>Loomemajanduspoliitika kujundamine ja rakendamine</t>
  </si>
  <si>
    <t>Kultuurivaldkonna rahvusvahelistumise edendamine</t>
  </si>
  <si>
    <t>Kultuurivaldkonna digiteerimine</t>
  </si>
  <si>
    <t>Raamatukogupoliitika kujundamine ja rakendamine</t>
  </si>
  <si>
    <t>Meediapoliitika kujundamine ja rakendamine</t>
  </si>
  <si>
    <t>Kunstipoliitika kujundamine ja rakendamine</t>
  </si>
  <si>
    <t>Muusikapoliitika kujundamine ja rakendamine</t>
  </si>
  <si>
    <t>Audiovisuaalpoliitika kujundamine ja rakendamine</t>
  </si>
  <si>
    <t>Etenduskunstide poliitika kujundamine ja rakendamine</t>
  </si>
  <si>
    <t>Kirjanduspoliitika kujundamine ja rakendamine</t>
  </si>
  <si>
    <t>Loovisikute toetamine ja tunnustamine</t>
  </si>
  <si>
    <t>Rahvuskaaslaste toetamine</t>
  </si>
  <si>
    <t>Lõimumis-, sh kohanemispoliitika kujundamine ja rakendamine</t>
  </si>
  <si>
    <t>Lõimumis-, sh kohanemisprogramm</t>
  </si>
  <si>
    <t>Libatse-Nurme 2+2 realine tee</t>
  </si>
  <si>
    <t>Rail Baltic arendus</t>
  </si>
  <si>
    <t>Kirde-Eesti meetme radari taristu</t>
  </si>
  <si>
    <t>Lääne-Eesti meetme õhuseireseadmed</t>
  </si>
  <si>
    <t>Liitlaste taristu</t>
  </si>
  <si>
    <t>Liitlaste kohalolek Eestis</t>
  </si>
  <si>
    <t>Väeloome: õhuvägi</t>
  </si>
  <si>
    <t>Väeloome: merevägi</t>
  </si>
  <si>
    <t>Väeloome: maavägi</t>
  </si>
  <si>
    <t>Riigikaitseline inimvara</t>
  </si>
  <si>
    <t>Luure ja eelhoiatus</t>
  </si>
  <si>
    <t>Kaitsetahe</t>
  </si>
  <si>
    <t>Kaitsevalmidus</t>
  </si>
  <si>
    <t>Sektoritevahelise teadmussiirde toetamine</t>
  </si>
  <si>
    <t>Noortele ühiskonnas võrdsete võimaluste tagamine (KINDLUS)</t>
  </si>
  <si>
    <t>Noorte kodanikuosaluse toetamine ja õiguste kaitsmine (OSA)</t>
  </si>
  <si>
    <t>Noorte ettevõtlikkuse ja omaalgatuste toetamine (HOOG)</t>
  </si>
  <si>
    <t>Kutsesüsteemi arendamine ja oskuste prognoosisüsteem OSKA</t>
  </si>
  <si>
    <t>Õpetajate ja haridusasutuste juhtide arengu toetamine</t>
  </si>
  <si>
    <t>Täiskasvanuhariduse arendamine ja õppimisvõimaluste loomine</t>
  </si>
  <si>
    <t>Kohaliku omavalitsuse üksustele edasiantavad maksud</t>
  </si>
  <si>
    <t>Kohaliku omavalitsuse üksuste eelarvete tasandusfond</t>
  </si>
  <si>
    <t>Euroopa Liidu makse</t>
  </si>
  <si>
    <t>RIIGIKOHUS</t>
  </si>
  <si>
    <t>ÕIGUSKANTSLERI KANTSELEI</t>
  </si>
  <si>
    <t>sh põhivara amortisatsioon</t>
  </si>
  <si>
    <t>sh riigisisene käibemaks</t>
  </si>
  <si>
    <t>Seaduse muudatus II (sügis, I ja II lugemine)</t>
  </si>
  <si>
    <t>Täpsustatud 2024. aasta eelarve</t>
  </si>
  <si>
    <t xml:space="preserve">2024.aasta riigieelarve seadus (RT I, 19.12.2023, 19) </t>
  </si>
  <si>
    <t>2024. aasta riigieelarve seaduse muutmise seadus (RT I, 06.06.2024, 5)</t>
  </si>
  <si>
    <t>Riigi 2024. aasta lisaeelarve seadus (RT I, 26.06.2024, 3)</t>
  </si>
  <si>
    <t>Hoonete ja rajatiste soetus ning renoveerimine</t>
  </si>
  <si>
    <t>517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</si>
</sst>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0" tint="-0.1499984740745262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8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8"/>
      <color rgb="FFFF0000"/>
      <name val="Calibri"/>
      <family val="2"/>
      <charset val="186"/>
      <scheme val="minor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0" tint="-0.14999847407452621"/>
      <name val="Times New Roman"/>
      <family val="1"/>
      <charset val="186"/>
    </font>
    <font>
      <sz val="8"/>
      <color rgb="FFFF000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9"/>
      <color rgb="FFFF0000"/>
      <name val="Calibri"/>
      <family val="2"/>
      <charset val="186"/>
      <scheme val="minor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theme="0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9"/>
      <color rgb="FFFF0000"/>
      <name val="Calibri"/>
      <family val="2"/>
      <charset val="186"/>
      <scheme val="minor"/>
    </font>
    <font>
      <b/>
      <sz val="9"/>
      <color theme="0" tint="-0.14999847407452621"/>
      <name val="Times New Roman"/>
      <family val="1"/>
      <charset val="186"/>
    </font>
    <font>
      <sz val="9"/>
      <color rgb="FFFF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3" fontId="1" fillId="3" borderId="1" xfId="0" applyNumberFormat="1" applyFont="1" applyFill="1" applyBorder="1" applyAlignment="1" applyProtection="1">
      <alignment horizontal="right" vertical="top" inden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vertical="center" indent="1"/>
      <protection locked="0"/>
    </xf>
    <xf numFmtId="3" fontId="1" fillId="4" borderId="1" xfId="0" applyNumberFormat="1" applyFont="1" applyFill="1" applyBorder="1" applyAlignment="1" applyProtection="1">
      <alignment horizontal="right" vertical="top" indent="1"/>
      <protection locked="0"/>
    </xf>
    <xf numFmtId="0" fontId="1" fillId="4" borderId="1" xfId="0" applyFont="1" applyFill="1" applyBorder="1" applyAlignment="1" applyProtection="1">
      <alignment horizontal="left" vertical="top" wrapText="1" indent="1"/>
      <protection locked="0"/>
    </xf>
    <xf numFmtId="3" fontId="3" fillId="5" borderId="1" xfId="0" applyNumberFormat="1" applyFont="1" applyFill="1" applyBorder="1" applyAlignment="1" applyProtection="1">
      <alignment horizontal="right" vertical="top" indent="1"/>
      <protection locked="0"/>
    </xf>
    <xf numFmtId="0" fontId="3" fillId="5" borderId="1" xfId="0" applyFont="1" applyFill="1" applyBorder="1" applyAlignment="1" applyProtection="1">
      <alignment horizontal="left" vertical="top" wrapText="1" indent="3"/>
      <protection locked="0"/>
    </xf>
    <xf numFmtId="3" fontId="5" fillId="6" borderId="1" xfId="0" applyNumberFormat="1" applyFont="1" applyFill="1" applyBorder="1" applyAlignment="1" applyProtection="1">
      <alignment horizontal="right" vertical="top" indent="1"/>
      <protection locked="0"/>
    </xf>
    <xf numFmtId="0" fontId="1" fillId="6" borderId="1" xfId="0" applyFont="1" applyFill="1" applyBorder="1" applyAlignment="1" applyProtection="1">
      <alignment horizontal="left" vertical="top" wrapText="1" indent="2"/>
      <protection locked="0"/>
    </xf>
    <xf numFmtId="0" fontId="4" fillId="0" borderId="1" xfId="0" applyFont="1" applyBorder="1" applyAlignment="1" applyProtection="1">
      <alignment horizontal="left" vertical="top" wrapText="1" indent="1"/>
      <protection locked="0"/>
    </xf>
    <xf numFmtId="3" fontId="3" fillId="7" borderId="1" xfId="0" applyNumberFormat="1" applyFont="1" applyFill="1" applyBorder="1" applyAlignment="1" applyProtection="1">
      <alignment horizontal="right" vertical="top" indent="1"/>
      <protection locked="0"/>
    </xf>
    <xf numFmtId="0" fontId="3" fillId="7" borderId="1" xfId="0" applyFont="1" applyFill="1" applyBorder="1" applyAlignment="1" applyProtection="1">
      <alignment horizontal="left" vertical="top" wrapText="1" indent="1"/>
      <protection locked="0"/>
    </xf>
    <xf numFmtId="3" fontId="1" fillId="6" borderId="1" xfId="0" applyNumberFormat="1" applyFont="1" applyFill="1" applyBorder="1" applyAlignment="1" applyProtection="1">
      <alignment horizontal="right" vertical="top" indent="1"/>
      <protection locked="0"/>
    </xf>
    <xf numFmtId="0" fontId="1" fillId="6" borderId="1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/>
    <xf numFmtId="0" fontId="3" fillId="2" borderId="0" xfId="0" applyFont="1" applyFill="1"/>
    <xf numFmtId="3" fontId="3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3" fillId="7" borderId="0" xfId="0" applyFont="1" applyFill="1"/>
    <xf numFmtId="0" fontId="6" fillId="7" borderId="0" xfId="0" applyFont="1" applyFill="1" applyAlignment="1">
      <alignment horizontal="center"/>
    </xf>
    <xf numFmtId="0" fontId="6" fillId="7" borderId="0" xfId="0" applyFont="1" applyFill="1"/>
    <xf numFmtId="0" fontId="9" fillId="2" borderId="0" xfId="0" applyFont="1" applyFill="1" applyAlignment="1"/>
    <xf numFmtId="0" fontId="3" fillId="2" borderId="0" xfId="0" applyFont="1" applyFill="1" applyAlignment="1"/>
    <xf numFmtId="0" fontId="8" fillId="2" borderId="0" xfId="0" applyFont="1" applyFill="1" applyAlignment="1"/>
    <xf numFmtId="3" fontId="3" fillId="0" borderId="1" xfId="0" applyNumberFormat="1" applyFont="1" applyFill="1" applyBorder="1" applyAlignment="1" applyProtection="1">
      <alignment horizontal="right" vertical="top" indent="1"/>
      <protection locked="0"/>
    </xf>
    <xf numFmtId="0" fontId="3" fillId="0" borderId="1" xfId="0" applyFont="1" applyFill="1" applyBorder="1" applyAlignment="1" applyProtection="1">
      <alignment horizontal="left" vertical="top" wrapText="1" indent="1"/>
      <protection locked="0"/>
    </xf>
    <xf numFmtId="0" fontId="10" fillId="2" borderId="0" xfId="0" applyFont="1" applyFill="1" applyAlignment="1">
      <alignment horizontal="center"/>
    </xf>
    <xf numFmtId="3" fontId="11" fillId="2" borderId="0" xfId="0" applyNumberFormat="1" applyFont="1" applyFill="1"/>
    <xf numFmtId="0" fontId="11" fillId="2" borderId="0" xfId="0" applyFont="1" applyFill="1"/>
    <xf numFmtId="0" fontId="12" fillId="3" borderId="2" xfId="0" applyFont="1" applyFill="1" applyBorder="1" applyAlignment="1">
      <alignment horizontal="left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left" vertical="top" wrapText="1"/>
      <protection locked="0"/>
    </xf>
    <xf numFmtId="3" fontId="13" fillId="3" borderId="1" xfId="0" applyNumberFormat="1" applyFont="1" applyFill="1" applyBorder="1" applyAlignment="1" applyProtection="1">
      <alignment horizontal="right" vertical="top" indent="1"/>
      <protection locked="0"/>
    </xf>
    <xf numFmtId="0" fontId="14" fillId="2" borderId="0" xfId="0" applyFont="1" applyFill="1" applyAlignment="1">
      <alignment horizontal="center"/>
    </xf>
    <xf numFmtId="0" fontId="13" fillId="6" borderId="1" xfId="0" applyFont="1" applyFill="1" applyBorder="1" applyAlignment="1" applyProtection="1">
      <alignment horizontal="left" vertical="top" wrapText="1"/>
      <protection locked="0"/>
    </xf>
    <xf numFmtId="3" fontId="13" fillId="6" borderId="1" xfId="0" applyNumberFormat="1" applyFont="1" applyFill="1" applyBorder="1" applyAlignment="1" applyProtection="1">
      <alignment horizontal="right" vertical="top" indent="1"/>
      <protection locked="0"/>
    </xf>
    <xf numFmtId="0" fontId="15" fillId="0" borderId="1" xfId="0" applyFont="1" applyBorder="1" applyAlignment="1" applyProtection="1">
      <alignment horizontal="left" vertical="top" wrapText="1" indent="1"/>
      <protection locked="0"/>
    </xf>
    <xf numFmtId="3" fontId="16" fillId="2" borderId="1" xfId="0" applyNumberFormat="1" applyFont="1" applyFill="1" applyBorder="1" applyAlignment="1" applyProtection="1">
      <alignment horizontal="right" vertical="center" indent="1"/>
      <protection locked="0"/>
    </xf>
    <xf numFmtId="0" fontId="14" fillId="2" borderId="0" xfId="0" applyFont="1" applyFill="1" applyAlignment="1">
      <alignment horizontal="left"/>
    </xf>
    <xf numFmtId="0" fontId="13" fillId="4" borderId="1" xfId="0" applyFont="1" applyFill="1" applyBorder="1" applyAlignment="1" applyProtection="1">
      <alignment horizontal="left" vertical="top" wrapText="1" indent="1"/>
      <protection locked="0"/>
    </xf>
    <xf numFmtId="3" fontId="13" fillId="4" borderId="1" xfId="0" applyNumberFormat="1" applyFont="1" applyFill="1" applyBorder="1" applyAlignment="1" applyProtection="1">
      <alignment horizontal="right" vertical="top" indent="1"/>
      <protection locked="0"/>
    </xf>
    <xf numFmtId="0" fontId="13" fillId="6" borderId="1" xfId="0" applyFont="1" applyFill="1" applyBorder="1" applyAlignment="1" applyProtection="1">
      <alignment horizontal="left" vertical="top" wrapText="1" indent="2"/>
      <protection locked="0"/>
    </xf>
    <xf numFmtId="3" fontId="17" fillId="6" borderId="1" xfId="0" applyNumberFormat="1" applyFont="1" applyFill="1" applyBorder="1" applyAlignment="1" applyProtection="1">
      <alignment horizontal="right" vertical="top" indent="1"/>
      <protection locked="0"/>
    </xf>
    <xf numFmtId="0" fontId="16" fillId="5" borderId="1" xfId="0" applyFont="1" applyFill="1" applyBorder="1" applyAlignment="1" applyProtection="1">
      <alignment horizontal="left" vertical="top" wrapText="1" indent="3"/>
      <protection locked="0"/>
    </xf>
    <xf numFmtId="3" fontId="16" fillId="5" borderId="1" xfId="0" applyNumberFormat="1" applyFont="1" applyFill="1" applyBorder="1" applyAlignment="1" applyProtection="1">
      <alignment horizontal="right" vertical="top" indent="1"/>
      <protection locked="0"/>
    </xf>
    <xf numFmtId="0" fontId="16" fillId="7" borderId="1" xfId="0" applyFont="1" applyFill="1" applyBorder="1" applyAlignment="1" applyProtection="1">
      <alignment horizontal="left" vertical="top" wrapText="1" indent="1"/>
      <protection locked="0"/>
    </xf>
    <xf numFmtId="3" fontId="16" fillId="7" borderId="1" xfId="0" applyNumberFormat="1" applyFont="1" applyFill="1" applyBorder="1" applyAlignment="1" applyProtection="1">
      <alignment horizontal="right" vertical="top" indent="1"/>
      <protection locked="0"/>
    </xf>
    <xf numFmtId="0" fontId="11" fillId="7" borderId="0" xfId="0" applyFont="1" applyFill="1"/>
    <xf numFmtId="0" fontId="18" fillId="7" borderId="0" xfId="0" applyFont="1" applyFill="1" applyAlignment="1">
      <alignment horizontal="center"/>
    </xf>
    <xf numFmtId="0" fontId="16" fillId="0" borderId="1" xfId="0" applyFont="1" applyFill="1" applyBorder="1" applyAlignment="1" applyProtection="1">
      <alignment horizontal="left" vertical="top" wrapText="1" indent="1"/>
      <protection locked="0"/>
    </xf>
    <xf numFmtId="3" fontId="16" fillId="0" borderId="1" xfId="0" applyNumberFormat="1" applyFont="1" applyFill="1" applyBorder="1" applyAlignment="1" applyProtection="1">
      <alignment horizontal="right" vertical="top" indent="1"/>
      <protection locked="0"/>
    </xf>
    <xf numFmtId="0" fontId="18" fillId="7" borderId="0" xfId="0" applyFont="1" applyFill="1"/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19" fillId="2" borderId="0" xfId="0" applyNumberFormat="1" applyFont="1" applyFill="1"/>
    <xf numFmtId="3" fontId="20" fillId="3" borderId="2" xfId="0" applyNumberFormat="1" applyFont="1" applyFill="1" applyBorder="1" applyAlignment="1">
      <alignment horizontal="center" vertical="center" wrapText="1"/>
    </xf>
    <xf numFmtId="3" fontId="20" fillId="3" borderId="3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20" fillId="3" borderId="2" xfId="0" applyFont="1" applyFill="1" applyBorder="1" applyAlignment="1">
      <alignment horizontal="left" vertical="center" wrapText="1"/>
    </xf>
    <xf numFmtId="3" fontId="20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 applyProtection="1">
      <alignment horizontal="left" vertical="top" wrapText="1"/>
      <protection locked="0"/>
    </xf>
    <xf numFmtId="3" fontId="21" fillId="3" borderId="1" xfId="0" applyNumberFormat="1" applyFont="1" applyFill="1" applyBorder="1" applyAlignment="1" applyProtection="1">
      <alignment horizontal="right" vertical="top" indent="1"/>
      <protection locked="0"/>
    </xf>
    <xf numFmtId="0" fontId="22" fillId="2" borderId="0" xfId="0" applyFont="1" applyFill="1" applyAlignment="1">
      <alignment horizontal="center"/>
    </xf>
    <xf numFmtId="0" fontId="23" fillId="0" borderId="1" xfId="0" applyFont="1" applyBorder="1" applyAlignment="1" applyProtection="1">
      <alignment horizontal="left" vertical="top" wrapText="1" indent="1"/>
      <protection locked="0"/>
    </xf>
    <xf numFmtId="3" fontId="24" fillId="2" borderId="1" xfId="0" applyNumberFormat="1" applyFont="1" applyFill="1" applyBorder="1" applyAlignment="1" applyProtection="1">
      <alignment horizontal="right" vertical="top" indent="1"/>
      <protection locked="0"/>
    </xf>
    <xf numFmtId="0" fontId="25" fillId="0" borderId="1" xfId="0" applyFont="1" applyBorder="1" applyAlignment="1" applyProtection="1">
      <alignment horizontal="left" vertical="top" wrapText="1" indent="2"/>
      <protection locked="0"/>
    </xf>
    <xf numFmtId="3" fontId="26" fillId="2" borderId="1" xfId="0" applyNumberFormat="1" applyFont="1" applyFill="1" applyBorder="1" applyAlignment="1" applyProtection="1">
      <alignment horizontal="right" vertical="top" indent="1"/>
      <protection locked="0"/>
    </xf>
    <xf numFmtId="0" fontId="22" fillId="2" borderId="0" xfId="0" applyFont="1" applyFill="1" applyAlignment="1">
      <alignment horizontal="left"/>
    </xf>
    <xf numFmtId="0" fontId="21" fillId="6" borderId="1" xfId="0" applyFont="1" applyFill="1" applyBorder="1" applyAlignment="1" applyProtection="1">
      <alignment horizontal="left" vertical="top" wrapText="1"/>
      <protection locked="0"/>
    </xf>
    <xf numFmtId="3" fontId="21" fillId="6" borderId="1" xfId="0" applyNumberFormat="1" applyFont="1" applyFill="1" applyBorder="1" applyAlignment="1" applyProtection="1">
      <alignment horizontal="right" vertical="top" indent="1"/>
      <protection locked="0"/>
    </xf>
    <xf numFmtId="0" fontId="27" fillId="2" borderId="0" xfId="0" applyFont="1" applyFill="1"/>
    <xf numFmtId="0" fontId="26" fillId="2" borderId="1" xfId="0" applyFont="1" applyFill="1" applyBorder="1" applyAlignment="1" applyProtection="1">
      <alignment horizontal="left" vertical="top" wrapText="1" indent="1"/>
      <protection locked="0"/>
    </xf>
    <xf numFmtId="3" fontId="26" fillId="2" borderId="1" xfId="0" applyNumberFormat="1" applyFont="1" applyFill="1" applyBorder="1" applyAlignment="1" applyProtection="1">
      <alignment horizontal="right" vertical="center" indent="1"/>
      <protection locked="0"/>
    </xf>
    <xf numFmtId="0" fontId="28" fillId="2" borderId="0" xfId="0" applyFont="1" applyFill="1"/>
    <xf numFmtId="0" fontId="29" fillId="2" borderId="0" xfId="0" applyFont="1" applyFill="1" applyAlignment="1">
      <alignment horizontal="center"/>
    </xf>
    <xf numFmtId="3" fontId="24" fillId="2" borderId="1" xfId="0" applyNumberFormat="1" applyFont="1" applyFill="1" applyBorder="1" applyAlignment="1" applyProtection="1">
      <alignment horizontal="right" vertical="center" indent="1"/>
      <protection locked="0"/>
    </xf>
    <xf numFmtId="0" fontId="21" fillId="4" borderId="1" xfId="0" applyFont="1" applyFill="1" applyBorder="1" applyAlignment="1" applyProtection="1">
      <alignment horizontal="left" vertical="top" wrapText="1" indent="1"/>
      <protection locked="0"/>
    </xf>
    <xf numFmtId="3" fontId="21" fillId="4" borderId="1" xfId="0" applyNumberFormat="1" applyFont="1" applyFill="1" applyBorder="1" applyAlignment="1" applyProtection="1">
      <alignment horizontal="right" vertical="top" indent="1"/>
      <protection locked="0"/>
    </xf>
    <xf numFmtId="0" fontId="21" fillId="6" borderId="1" xfId="0" applyFont="1" applyFill="1" applyBorder="1" applyAlignment="1" applyProtection="1">
      <alignment horizontal="left" vertical="top" wrapText="1" indent="2"/>
      <protection locked="0"/>
    </xf>
    <xf numFmtId="3" fontId="30" fillId="6" borderId="1" xfId="0" applyNumberFormat="1" applyFont="1" applyFill="1" applyBorder="1" applyAlignment="1" applyProtection="1">
      <alignment horizontal="right" vertical="top" indent="1"/>
      <protection locked="0"/>
    </xf>
    <xf numFmtId="0" fontId="24" fillId="5" borderId="1" xfId="0" applyFont="1" applyFill="1" applyBorder="1" applyAlignment="1" applyProtection="1">
      <alignment horizontal="left" vertical="top" wrapText="1" indent="3"/>
      <protection locked="0"/>
    </xf>
    <xf numFmtId="3" fontId="24" fillId="5" borderId="1" xfId="0" applyNumberFormat="1" applyFont="1" applyFill="1" applyBorder="1" applyAlignment="1" applyProtection="1">
      <alignment horizontal="right" vertical="top" indent="1"/>
      <protection locked="0"/>
    </xf>
    <xf numFmtId="0" fontId="24" fillId="7" borderId="1" xfId="0" applyFont="1" applyFill="1" applyBorder="1" applyAlignment="1" applyProtection="1">
      <alignment horizontal="left" vertical="top" wrapText="1" indent="1"/>
      <protection locked="0"/>
    </xf>
    <xf numFmtId="3" fontId="24" fillId="7" borderId="1" xfId="0" applyNumberFormat="1" applyFont="1" applyFill="1" applyBorder="1" applyAlignment="1" applyProtection="1">
      <alignment horizontal="right" vertical="top" indent="1"/>
      <protection locked="0"/>
    </xf>
    <xf numFmtId="3" fontId="24" fillId="0" borderId="1" xfId="0" applyNumberFormat="1" applyFont="1" applyFill="1" applyBorder="1" applyAlignment="1" applyProtection="1">
      <alignment horizontal="right" vertical="top" indent="1"/>
      <protection locked="0"/>
    </xf>
    <xf numFmtId="0" fontId="31" fillId="7" borderId="0" xfId="0" applyFont="1" applyFill="1"/>
    <xf numFmtId="0" fontId="31" fillId="7" borderId="0" xfId="0" applyFont="1" applyFill="1" applyAlignment="1">
      <alignment horizontal="center"/>
    </xf>
    <xf numFmtId="0" fontId="19" fillId="7" borderId="0" xfId="0" applyFont="1" applyFill="1"/>
    <xf numFmtId="0" fontId="25" fillId="0" borderId="1" xfId="0" applyFont="1" applyBorder="1" applyAlignment="1" applyProtection="1">
      <alignment horizontal="left" vertical="top" wrapText="1" indent="1"/>
      <protection locked="0"/>
    </xf>
    <xf numFmtId="0" fontId="24" fillId="0" borderId="1" xfId="0" applyFont="1" applyFill="1" applyBorder="1" applyAlignment="1" applyProtection="1">
      <alignment horizontal="left" vertical="top" wrapText="1" inden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406400</xdr:colOff>
          <xdr:row>0</xdr:row>
          <xdr:rowOff>0</xdr:rowOff>
        </xdr:to>
        <xdr:sp macro="" textlink="">
          <xdr:nvSpPr>
            <xdr:cNvPr id="1026" name="FPMExcelClientSheetOptionstb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406400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406400</xdr:colOff>
          <xdr:row>0</xdr:row>
          <xdr:rowOff>0</xdr:rowOff>
        </xdr:to>
        <xdr:sp macro="" textlink="">
          <xdr:nvSpPr>
            <xdr:cNvPr id="3074" name="FPMExcelClientSheetOptionstb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2.emf"/><Relationship Id="rId5" Type="http://schemas.openxmlformats.org/officeDocument/2006/relationships/control" Target="../activeX/activeX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control" Target="../activeX/activeX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7A04F-C20A-4AD6-9305-DFFE29A51E94}">
  <sheetPr codeName="Leht29">
    <tabColor theme="8" tint="0.79998168889431442"/>
  </sheetPr>
  <dimension ref="B1:J319"/>
  <sheetViews>
    <sheetView tabSelected="1" zoomScale="80" zoomScaleNormal="80" workbookViewId="0">
      <selection activeCell="E16" sqref="E16"/>
    </sheetView>
  </sheetViews>
  <sheetFormatPr defaultColWidth="9.1796875" defaultRowHeight="10.5" x14ac:dyDescent="0.25"/>
  <cols>
    <col min="1" max="1" width="1.54296875" style="32" customWidth="1"/>
    <col min="2" max="2" width="40.6328125" style="32" customWidth="1"/>
    <col min="3" max="8" width="17.54296875" style="32" customWidth="1"/>
    <col min="9" max="9" width="2.54296875" style="32" customWidth="1"/>
    <col min="10" max="10" width="8.81640625" style="32" customWidth="1"/>
    <col min="11" max="11" width="11.1796875" style="32" customWidth="1"/>
    <col min="12" max="16384" width="9.1796875" style="32"/>
  </cols>
  <sheetData>
    <row r="1" spans="2:10" ht="33.75" customHeight="1" x14ac:dyDescent="0.25">
      <c r="B1" s="31"/>
      <c r="C1" s="56" t="s">
        <v>248</v>
      </c>
      <c r="D1" s="57"/>
      <c r="E1" s="56" t="s">
        <v>249</v>
      </c>
      <c r="F1" s="57"/>
      <c r="G1" s="56" t="s">
        <v>250</v>
      </c>
      <c r="H1" s="57"/>
    </row>
    <row r="2" spans="2:10" ht="21" x14ac:dyDescent="0.25">
      <c r="B2" s="33"/>
      <c r="C2" s="34" t="s">
        <v>4</v>
      </c>
      <c r="D2" s="34" t="s">
        <v>3</v>
      </c>
      <c r="E2" s="34" t="s">
        <v>4</v>
      </c>
      <c r="F2" s="34" t="s">
        <v>3</v>
      </c>
      <c r="G2" s="34" t="s">
        <v>4</v>
      </c>
      <c r="H2" s="34" t="s">
        <v>3</v>
      </c>
    </row>
    <row r="3" spans="2:10" x14ac:dyDescent="0.25">
      <c r="B3" s="35" t="s">
        <v>2</v>
      </c>
      <c r="C3" s="36">
        <v>72977.127999999997</v>
      </c>
      <c r="D3" s="36">
        <v>72977.127999999997</v>
      </c>
      <c r="E3" s="36">
        <v>-6807.4749999999913</v>
      </c>
      <c r="F3" s="36">
        <v>-6807.4749999999913</v>
      </c>
      <c r="G3" s="36">
        <v>66169.653000000006</v>
      </c>
      <c r="H3" s="36">
        <v>66169.653000000006</v>
      </c>
      <c r="J3" s="37"/>
    </row>
    <row r="4" spans="2:10" x14ac:dyDescent="0.25">
      <c r="B4" s="38" t="s">
        <v>247</v>
      </c>
      <c r="C4" s="39">
        <v>72977.127999999997</v>
      </c>
      <c r="D4" s="39">
        <v>72977.127999999997</v>
      </c>
      <c r="E4" s="39">
        <v>-6807.4749999999913</v>
      </c>
      <c r="F4" s="39">
        <v>-6807.4749999999913</v>
      </c>
      <c r="G4" s="39">
        <v>66169.653000000006</v>
      </c>
      <c r="H4" s="39">
        <v>66169.653000000006</v>
      </c>
      <c r="J4" s="37"/>
    </row>
    <row r="5" spans="2:10" x14ac:dyDescent="0.25">
      <c r="B5" s="35" t="s">
        <v>1</v>
      </c>
      <c r="C5" s="36">
        <v>-72977.13</v>
      </c>
      <c r="D5" s="36">
        <v>-72977.13</v>
      </c>
      <c r="E5" s="36">
        <v>6807.4830000000075</v>
      </c>
      <c r="F5" s="36">
        <v>6807.4830000000075</v>
      </c>
      <c r="G5" s="36">
        <v>-66169.646999999997</v>
      </c>
      <c r="H5" s="36">
        <v>-66169.646999999997</v>
      </c>
      <c r="J5" s="37"/>
    </row>
    <row r="7" spans="2:10" ht="21" x14ac:dyDescent="0.25">
      <c r="B7" s="33" t="s">
        <v>246</v>
      </c>
      <c r="C7" s="34" t="s">
        <v>4</v>
      </c>
      <c r="D7" s="34" t="s">
        <v>3</v>
      </c>
      <c r="E7" s="34" t="s">
        <v>4</v>
      </c>
      <c r="F7" s="34" t="s">
        <v>3</v>
      </c>
      <c r="G7" s="34" t="s">
        <v>4</v>
      </c>
      <c r="H7" s="34" t="s">
        <v>3</v>
      </c>
      <c r="J7" s="37"/>
    </row>
    <row r="8" spans="2:10" x14ac:dyDescent="0.25">
      <c r="B8" s="35" t="s">
        <v>2</v>
      </c>
      <c r="C8" s="36">
        <v>1357</v>
      </c>
      <c r="D8" s="36">
        <v>1357</v>
      </c>
      <c r="E8" s="36">
        <v>320</v>
      </c>
      <c r="F8" s="36">
        <v>320</v>
      </c>
      <c r="G8" s="36">
        <v>1677</v>
      </c>
      <c r="H8" s="36">
        <v>1677</v>
      </c>
      <c r="J8" s="37"/>
    </row>
    <row r="9" spans="2:10" x14ac:dyDescent="0.25">
      <c r="B9" s="35" t="s">
        <v>1</v>
      </c>
      <c r="C9" s="36">
        <v>1720</v>
      </c>
      <c r="D9" s="36">
        <v>1720</v>
      </c>
      <c r="E9" s="36">
        <v>1580</v>
      </c>
      <c r="F9" s="36">
        <v>1580</v>
      </c>
      <c r="G9" s="36">
        <v>3300</v>
      </c>
      <c r="H9" s="36">
        <v>3300</v>
      </c>
      <c r="J9" s="37"/>
    </row>
    <row r="10" spans="2:10" x14ac:dyDescent="0.25">
      <c r="J10" s="37"/>
    </row>
    <row r="11" spans="2:10" ht="21" x14ac:dyDescent="0.25">
      <c r="B11" s="33" t="s">
        <v>245</v>
      </c>
      <c r="C11" s="34" t="s">
        <v>4</v>
      </c>
      <c r="D11" s="34" t="s">
        <v>3</v>
      </c>
      <c r="E11" s="34" t="s">
        <v>4</v>
      </c>
      <c r="F11" s="34" t="s">
        <v>3</v>
      </c>
      <c r="G11" s="34" t="s">
        <v>4</v>
      </c>
      <c r="H11" s="34" t="s">
        <v>3</v>
      </c>
      <c r="J11" s="37"/>
    </row>
    <row r="12" spans="2:10" x14ac:dyDescent="0.25">
      <c r="B12" s="35" t="s">
        <v>2</v>
      </c>
      <c r="C12" s="36">
        <v>0</v>
      </c>
      <c r="D12" s="36">
        <v>0</v>
      </c>
      <c r="E12" s="36">
        <v>17.303000000000001</v>
      </c>
      <c r="F12" s="36">
        <v>17.303000000000001</v>
      </c>
      <c r="G12" s="36">
        <v>17.303000000000001</v>
      </c>
      <c r="H12" s="36">
        <v>17.303000000000001</v>
      </c>
      <c r="J12" s="37"/>
    </row>
    <row r="13" spans="2:10" x14ac:dyDescent="0.25">
      <c r="B13" s="35" t="s">
        <v>1</v>
      </c>
      <c r="C13" s="36">
        <v>0</v>
      </c>
      <c r="D13" s="36">
        <v>0</v>
      </c>
      <c r="E13" s="36">
        <v>-17.303000000000001</v>
      </c>
      <c r="F13" s="36">
        <v>-17.303000000000001</v>
      </c>
      <c r="G13" s="36">
        <v>-17.303000000000001</v>
      </c>
      <c r="H13" s="36">
        <v>-17.303000000000001</v>
      </c>
      <c r="J13" s="37"/>
    </row>
    <row r="15" spans="2:10" ht="21" x14ac:dyDescent="0.25">
      <c r="B15" s="33" t="s">
        <v>244</v>
      </c>
      <c r="C15" s="34" t="s">
        <v>4</v>
      </c>
      <c r="D15" s="34" t="s">
        <v>3</v>
      </c>
      <c r="E15" s="34" t="s">
        <v>4</v>
      </c>
      <c r="F15" s="34" t="s">
        <v>3</v>
      </c>
      <c r="G15" s="34" t="s">
        <v>4</v>
      </c>
      <c r="H15" s="34" t="s">
        <v>3</v>
      </c>
      <c r="J15" s="37"/>
    </row>
    <row r="16" spans="2:10" x14ac:dyDescent="0.25">
      <c r="B16" s="35" t="s">
        <v>2</v>
      </c>
      <c r="C16" s="36">
        <v>46</v>
      </c>
      <c r="D16" s="36">
        <v>46</v>
      </c>
      <c r="E16" s="36">
        <v>3</v>
      </c>
      <c r="F16" s="36">
        <v>3</v>
      </c>
      <c r="G16" s="36">
        <v>49</v>
      </c>
      <c r="H16" s="36">
        <v>49</v>
      </c>
      <c r="J16" s="37"/>
    </row>
    <row r="17" spans="2:10" x14ac:dyDescent="0.25">
      <c r="B17" s="35" t="s">
        <v>1</v>
      </c>
      <c r="C17" s="36">
        <v>-46</v>
      </c>
      <c r="D17" s="36">
        <v>-46</v>
      </c>
      <c r="E17" s="36">
        <v>-3</v>
      </c>
      <c r="F17" s="36">
        <v>-3</v>
      </c>
      <c r="G17" s="36">
        <v>-49</v>
      </c>
      <c r="H17" s="36">
        <v>-49</v>
      </c>
      <c r="J17" s="37"/>
    </row>
    <row r="18" spans="2:10" x14ac:dyDescent="0.25">
      <c r="J18" s="37"/>
    </row>
    <row r="19" spans="2:10" ht="21" x14ac:dyDescent="0.25">
      <c r="B19" s="33" t="s">
        <v>243</v>
      </c>
      <c r="C19" s="34" t="s">
        <v>4</v>
      </c>
      <c r="D19" s="34" t="s">
        <v>3</v>
      </c>
      <c r="E19" s="34" t="s">
        <v>4</v>
      </c>
      <c r="F19" s="34" t="s">
        <v>3</v>
      </c>
      <c r="G19" s="34" t="s">
        <v>4</v>
      </c>
      <c r="H19" s="34" t="s">
        <v>3</v>
      </c>
      <c r="J19" s="37"/>
    </row>
    <row r="20" spans="2:10" x14ac:dyDescent="0.25">
      <c r="B20" s="35" t="s">
        <v>2</v>
      </c>
      <c r="C20" s="36">
        <v>-0.64500000000000002</v>
      </c>
      <c r="D20" s="36">
        <v>-0.64500000000000002</v>
      </c>
      <c r="E20" s="36">
        <v>-69630.688999999998</v>
      </c>
      <c r="F20" s="36">
        <v>-69630.688999999998</v>
      </c>
      <c r="G20" s="36">
        <v>-69631.334000000003</v>
      </c>
      <c r="H20" s="36">
        <v>-69631.334000000003</v>
      </c>
      <c r="J20" s="37"/>
    </row>
    <row r="21" spans="2:10" x14ac:dyDescent="0.25">
      <c r="B21" s="40" t="s">
        <v>242</v>
      </c>
      <c r="C21" s="41">
        <v>0</v>
      </c>
      <c r="D21" s="41">
        <v>0</v>
      </c>
      <c r="E21" s="41">
        <v>-69630.688999999998</v>
      </c>
      <c r="F21" s="41">
        <v>-69630.688999999998</v>
      </c>
      <c r="G21" s="41">
        <v>-69630.688999999998</v>
      </c>
      <c r="H21" s="41">
        <v>-69630.688999999998</v>
      </c>
      <c r="J21" s="37"/>
    </row>
    <row r="22" spans="2:10" x14ac:dyDescent="0.25">
      <c r="B22" s="40" t="s">
        <v>241</v>
      </c>
      <c r="C22" s="41">
        <v>-0.64500000000000002</v>
      </c>
      <c r="D22" s="41">
        <v>-0.64500000000000002</v>
      </c>
      <c r="E22" s="41">
        <v>0</v>
      </c>
      <c r="F22" s="41">
        <v>0</v>
      </c>
      <c r="G22" s="41">
        <v>-0.64500000000000002</v>
      </c>
      <c r="H22" s="41">
        <v>-0.64500000000000002</v>
      </c>
      <c r="J22" s="37"/>
    </row>
    <row r="23" spans="2:10" x14ac:dyDescent="0.25">
      <c r="J23" s="37"/>
    </row>
    <row r="24" spans="2:10" ht="21" x14ac:dyDescent="0.25">
      <c r="B24" s="33" t="s">
        <v>240</v>
      </c>
      <c r="C24" s="34" t="s">
        <v>4</v>
      </c>
      <c r="D24" s="34" t="s">
        <v>3</v>
      </c>
      <c r="E24" s="34" t="s">
        <v>4</v>
      </c>
      <c r="F24" s="34" t="s">
        <v>3</v>
      </c>
      <c r="G24" s="34" t="s">
        <v>4</v>
      </c>
      <c r="H24" s="34" t="s">
        <v>3</v>
      </c>
      <c r="J24" s="37"/>
    </row>
    <row r="25" spans="2:10" x14ac:dyDescent="0.25">
      <c r="B25" s="35" t="s">
        <v>2</v>
      </c>
      <c r="C25" s="36">
        <v>82.274000000000001</v>
      </c>
      <c r="D25" s="36">
        <v>82.274000000000001</v>
      </c>
      <c r="E25" s="36">
        <v>0</v>
      </c>
      <c r="F25" s="36">
        <v>0</v>
      </c>
      <c r="G25" s="36">
        <v>82.274000000000001</v>
      </c>
      <c r="H25" s="36">
        <v>82.274000000000001</v>
      </c>
      <c r="J25" s="42"/>
    </row>
    <row r="26" spans="2:10" x14ac:dyDescent="0.25">
      <c r="B26" s="43" t="s">
        <v>100</v>
      </c>
      <c r="C26" s="44">
        <v>82.274000000000001</v>
      </c>
      <c r="D26" s="44">
        <v>82.274000000000001</v>
      </c>
      <c r="E26" s="44">
        <v>0</v>
      </c>
      <c r="F26" s="44">
        <v>0</v>
      </c>
      <c r="G26" s="44">
        <v>82.274000000000001</v>
      </c>
      <c r="H26" s="44">
        <v>82.274000000000001</v>
      </c>
      <c r="J26" s="42"/>
    </row>
    <row r="27" spans="2:10" x14ac:dyDescent="0.25">
      <c r="B27" s="45" t="s">
        <v>239</v>
      </c>
      <c r="C27" s="46">
        <v>82.274000000000001</v>
      </c>
      <c r="D27" s="46">
        <v>82.274000000000001</v>
      </c>
      <c r="E27" s="46">
        <v>0</v>
      </c>
      <c r="F27" s="46">
        <v>0</v>
      </c>
      <c r="G27" s="46">
        <v>82.274000000000001</v>
      </c>
      <c r="H27" s="46">
        <v>82.274000000000001</v>
      </c>
      <c r="J27" s="42"/>
    </row>
    <row r="28" spans="2:10" x14ac:dyDescent="0.25">
      <c r="B28" s="47" t="s">
        <v>239</v>
      </c>
      <c r="C28" s="48">
        <v>82.274000000000001</v>
      </c>
      <c r="D28" s="48">
        <v>82.274000000000001</v>
      </c>
      <c r="E28" s="48">
        <v>0</v>
      </c>
      <c r="F28" s="48">
        <v>0</v>
      </c>
      <c r="G28" s="48">
        <v>82.274000000000001</v>
      </c>
      <c r="H28" s="48">
        <v>82.274000000000001</v>
      </c>
      <c r="J28" s="42"/>
    </row>
    <row r="29" spans="2:10" x14ac:dyDescent="0.25">
      <c r="B29" s="35" t="s">
        <v>1</v>
      </c>
      <c r="C29" s="36">
        <v>-41.012999999999998</v>
      </c>
      <c r="D29" s="36">
        <v>-41.012999999999998</v>
      </c>
      <c r="E29" s="36">
        <v>0</v>
      </c>
      <c r="F29" s="36">
        <v>0</v>
      </c>
      <c r="G29" s="36">
        <v>-41.012999999999998</v>
      </c>
      <c r="H29" s="36">
        <v>-41.012999999999998</v>
      </c>
      <c r="J29" s="37"/>
    </row>
    <row r="30" spans="2:10" x14ac:dyDescent="0.25">
      <c r="J30" s="37"/>
    </row>
    <row r="31" spans="2:10" ht="21" x14ac:dyDescent="0.25">
      <c r="B31" s="33" t="s">
        <v>238</v>
      </c>
      <c r="C31" s="34" t="s">
        <v>4</v>
      </c>
      <c r="D31" s="34" t="s">
        <v>3</v>
      </c>
      <c r="E31" s="34" t="s">
        <v>4</v>
      </c>
      <c r="F31" s="34" t="s">
        <v>3</v>
      </c>
      <c r="G31" s="34" t="s">
        <v>4</v>
      </c>
      <c r="H31" s="34" t="s">
        <v>3</v>
      </c>
      <c r="J31" s="37"/>
    </row>
    <row r="32" spans="2:10" x14ac:dyDescent="0.25">
      <c r="B32" s="35" t="s">
        <v>2</v>
      </c>
      <c r="C32" s="36">
        <v>2729.4549999999999</v>
      </c>
      <c r="D32" s="36">
        <v>2729.4549999999999</v>
      </c>
      <c r="E32" s="36">
        <v>14026.248000000001</v>
      </c>
      <c r="F32" s="36">
        <v>14026.248000000001</v>
      </c>
      <c r="G32" s="36">
        <v>16755.703000000001</v>
      </c>
      <c r="H32" s="36">
        <v>16755.703000000001</v>
      </c>
      <c r="J32" s="37"/>
    </row>
    <row r="33" spans="2:10" x14ac:dyDescent="0.25">
      <c r="B33" s="43" t="s">
        <v>237</v>
      </c>
      <c r="C33" s="44">
        <v>223.08799999999999</v>
      </c>
      <c r="D33" s="44">
        <v>223.08799999999999</v>
      </c>
      <c r="E33" s="44">
        <v>0</v>
      </c>
      <c r="F33" s="44">
        <v>0</v>
      </c>
      <c r="G33" s="44">
        <v>223.08799999999999</v>
      </c>
      <c r="H33" s="44">
        <v>223.08799999999999</v>
      </c>
      <c r="J33" s="37"/>
    </row>
    <row r="34" spans="2:10" x14ac:dyDescent="0.25">
      <c r="B34" s="45" t="s">
        <v>236</v>
      </c>
      <c r="C34" s="46">
        <v>223.08799999999999</v>
      </c>
      <c r="D34" s="46">
        <v>223.08799999999999</v>
      </c>
      <c r="E34" s="46">
        <v>0</v>
      </c>
      <c r="F34" s="46">
        <v>0</v>
      </c>
      <c r="G34" s="46">
        <v>223.08799999999999</v>
      </c>
      <c r="H34" s="46">
        <v>223.08799999999999</v>
      </c>
      <c r="J34" s="37"/>
    </row>
    <row r="35" spans="2:10" x14ac:dyDescent="0.25">
      <c r="B35" s="47" t="s">
        <v>235</v>
      </c>
      <c r="C35" s="48">
        <v>15.5</v>
      </c>
      <c r="D35" s="48">
        <v>15.5</v>
      </c>
      <c r="E35" s="48">
        <v>0</v>
      </c>
      <c r="F35" s="48">
        <v>0</v>
      </c>
      <c r="G35" s="48">
        <v>15.5</v>
      </c>
      <c r="H35" s="48">
        <v>15.5</v>
      </c>
      <c r="J35" s="42"/>
    </row>
    <row r="36" spans="2:10" x14ac:dyDescent="0.25">
      <c r="B36" s="47" t="s">
        <v>234</v>
      </c>
      <c r="C36" s="48">
        <v>185.458</v>
      </c>
      <c r="D36" s="48">
        <v>185.458</v>
      </c>
      <c r="E36" s="48">
        <v>0</v>
      </c>
      <c r="F36" s="48">
        <v>0</v>
      </c>
      <c r="G36" s="48">
        <v>185.458</v>
      </c>
      <c r="H36" s="48">
        <v>185.458</v>
      </c>
      <c r="J36" s="42"/>
    </row>
    <row r="37" spans="2:10" ht="21" x14ac:dyDescent="0.25">
      <c r="B37" s="47" t="s">
        <v>233</v>
      </c>
      <c r="C37" s="48">
        <v>22.13</v>
      </c>
      <c r="D37" s="48">
        <v>22.13</v>
      </c>
      <c r="E37" s="48">
        <v>0</v>
      </c>
      <c r="F37" s="48">
        <v>0</v>
      </c>
      <c r="G37" s="48">
        <v>22.13</v>
      </c>
      <c r="H37" s="48">
        <v>22.13</v>
      </c>
      <c r="J37" s="42"/>
    </row>
    <row r="38" spans="2:10" x14ac:dyDescent="0.25">
      <c r="B38" s="43" t="s">
        <v>232</v>
      </c>
      <c r="C38" s="44">
        <v>1910.635</v>
      </c>
      <c r="D38" s="44">
        <v>1910.635</v>
      </c>
      <c r="E38" s="44">
        <v>26.248000000000047</v>
      </c>
      <c r="F38" s="44">
        <v>26.248000000000047</v>
      </c>
      <c r="G38" s="44">
        <v>1936.883</v>
      </c>
      <c r="H38" s="44">
        <v>1936.883</v>
      </c>
      <c r="J38" s="37"/>
    </row>
    <row r="39" spans="2:10" x14ac:dyDescent="0.25">
      <c r="B39" s="45" t="s">
        <v>231</v>
      </c>
      <c r="C39" s="46">
        <v>1910.635</v>
      </c>
      <c r="D39" s="46">
        <v>1910.635</v>
      </c>
      <c r="E39" s="46">
        <v>26.248000000000047</v>
      </c>
      <c r="F39" s="46">
        <v>26.248000000000047</v>
      </c>
      <c r="G39" s="46">
        <v>1936.883</v>
      </c>
      <c r="H39" s="46">
        <v>1936.883</v>
      </c>
      <c r="J39" s="37"/>
    </row>
    <row r="40" spans="2:10" x14ac:dyDescent="0.25">
      <c r="B40" s="47" t="s">
        <v>230</v>
      </c>
      <c r="C40" s="48">
        <v>-1100</v>
      </c>
      <c r="D40" s="48">
        <v>-1100</v>
      </c>
      <c r="E40" s="48">
        <v>26.248000000000047</v>
      </c>
      <c r="F40" s="48">
        <v>26.248000000000047</v>
      </c>
      <c r="G40" s="48">
        <v>-1073.752</v>
      </c>
      <c r="H40" s="48">
        <v>-1073.752</v>
      </c>
      <c r="J40" s="37"/>
    </row>
    <row r="41" spans="2:10" x14ac:dyDescent="0.25">
      <c r="B41" s="47" t="s">
        <v>229</v>
      </c>
      <c r="C41" s="48">
        <v>6.1139999999999999</v>
      </c>
      <c r="D41" s="48">
        <v>6.1139999999999999</v>
      </c>
      <c r="E41" s="48">
        <v>0</v>
      </c>
      <c r="F41" s="48">
        <v>0</v>
      </c>
      <c r="G41" s="48">
        <v>6.1139999999999999</v>
      </c>
      <c r="H41" s="48">
        <v>6.1139999999999999</v>
      </c>
      <c r="J41" s="37"/>
    </row>
    <row r="42" spans="2:10" x14ac:dyDescent="0.25">
      <c r="B42" s="47" t="s">
        <v>228</v>
      </c>
      <c r="C42" s="48">
        <v>1183.8130000000001</v>
      </c>
      <c r="D42" s="48">
        <v>1183.8130000000001</v>
      </c>
      <c r="E42" s="48">
        <v>0</v>
      </c>
      <c r="F42" s="48">
        <v>0</v>
      </c>
      <c r="G42" s="48">
        <v>1183.8130000000001</v>
      </c>
      <c r="H42" s="48">
        <v>1183.8130000000001</v>
      </c>
      <c r="J42" s="37"/>
    </row>
    <row r="43" spans="2:10" x14ac:dyDescent="0.25">
      <c r="B43" s="47" t="s">
        <v>227</v>
      </c>
      <c r="C43" s="48">
        <v>45.304000000000002</v>
      </c>
      <c r="D43" s="48">
        <v>45.304000000000002</v>
      </c>
      <c r="E43" s="48">
        <v>0</v>
      </c>
      <c r="F43" s="48">
        <v>0</v>
      </c>
      <c r="G43" s="48">
        <v>45.304000000000002</v>
      </c>
      <c r="H43" s="48">
        <v>45.304000000000002</v>
      </c>
      <c r="J43" s="37"/>
    </row>
    <row r="44" spans="2:10" x14ac:dyDescent="0.25">
      <c r="B44" s="47" t="s">
        <v>226</v>
      </c>
      <c r="C44" s="48">
        <v>1600.6369999999999</v>
      </c>
      <c r="D44" s="48">
        <v>1600.6369999999999</v>
      </c>
      <c r="E44" s="48">
        <v>0</v>
      </c>
      <c r="F44" s="48">
        <v>0</v>
      </c>
      <c r="G44" s="48">
        <v>1600.6369999999999</v>
      </c>
      <c r="H44" s="48">
        <v>1600.6369999999999</v>
      </c>
      <c r="J44" s="37"/>
    </row>
    <row r="45" spans="2:10" x14ac:dyDescent="0.25">
      <c r="B45" s="47" t="s">
        <v>225</v>
      </c>
      <c r="C45" s="48">
        <v>97.835999999999999</v>
      </c>
      <c r="D45" s="48">
        <v>97.835999999999999</v>
      </c>
      <c r="E45" s="48">
        <v>0</v>
      </c>
      <c r="F45" s="48">
        <v>0</v>
      </c>
      <c r="G45" s="48">
        <v>97.835999999999999</v>
      </c>
      <c r="H45" s="48">
        <v>97.835999999999999</v>
      </c>
      <c r="J45" s="37"/>
    </row>
    <row r="46" spans="2:10" x14ac:dyDescent="0.25">
      <c r="B46" s="47" t="s">
        <v>224</v>
      </c>
      <c r="C46" s="48">
        <v>42.945</v>
      </c>
      <c r="D46" s="48">
        <v>42.945</v>
      </c>
      <c r="E46" s="48">
        <v>0</v>
      </c>
      <c r="F46" s="48">
        <v>0</v>
      </c>
      <c r="G46" s="48">
        <v>42.945</v>
      </c>
      <c r="H46" s="48">
        <v>42.945</v>
      </c>
      <c r="J46" s="37"/>
    </row>
    <row r="47" spans="2:10" x14ac:dyDescent="0.25">
      <c r="B47" s="47" t="s">
        <v>223</v>
      </c>
      <c r="C47" s="48">
        <v>33.985999999999997</v>
      </c>
      <c r="D47" s="48">
        <v>33.985999999999997</v>
      </c>
      <c r="E47" s="48">
        <v>0</v>
      </c>
      <c r="F47" s="48">
        <v>0</v>
      </c>
      <c r="G47" s="48">
        <v>33.985999999999997</v>
      </c>
      <c r="H47" s="48">
        <v>33.985999999999997</v>
      </c>
      <c r="J47" s="37"/>
    </row>
    <row r="48" spans="2:10" ht="21" x14ac:dyDescent="0.25">
      <c r="B48" s="43" t="s">
        <v>94</v>
      </c>
      <c r="C48" s="44">
        <v>2995.732</v>
      </c>
      <c r="D48" s="44">
        <v>2995.732</v>
      </c>
      <c r="E48" s="44">
        <v>14000</v>
      </c>
      <c r="F48" s="44">
        <v>14000</v>
      </c>
      <c r="G48" s="44">
        <v>16995.732</v>
      </c>
      <c r="H48" s="44">
        <v>16995.732</v>
      </c>
      <c r="J48" s="37"/>
    </row>
    <row r="49" spans="2:10" x14ac:dyDescent="0.25">
      <c r="B49" s="45" t="s">
        <v>222</v>
      </c>
      <c r="C49" s="46">
        <v>2995.732</v>
      </c>
      <c r="D49" s="46">
        <v>2995.732</v>
      </c>
      <c r="E49" s="46">
        <v>14000</v>
      </c>
      <c r="F49" s="46">
        <v>14000</v>
      </c>
      <c r="G49" s="46">
        <v>16995.732</v>
      </c>
      <c r="H49" s="46">
        <v>16995.732</v>
      </c>
      <c r="J49" s="37"/>
    </row>
    <row r="50" spans="2:10" x14ac:dyDescent="0.25">
      <c r="B50" s="47" t="s">
        <v>221</v>
      </c>
      <c r="C50" s="48">
        <v>2192.2220000000002</v>
      </c>
      <c r="D50" s="48">
        <v>2192.2220000000002</v>
      </c>
      <c r="E50" s="48">
        <v>14000</v>
      </c>
      <c r="F50" s="48">
        <v>14000</v>
      </c>
      <c r="G50" s="48">
        <v>16192.222</v>
      </c>
      <c r="H50" s="48">
        <v>16192.222</v>
      </c>
      <c r="J50" s="37"/>
    </row>
    <row r="51" spans="2:10" x14ac:dyDescent="0.25">
      <c r="B51" s="47" t="s">
        <v>220</v>
      </c>
      <c r="C51" s="48">
        <v>803.51</v>
      </c>
      <c r="D51" s="48">
        <v>803.51</v>
      </c>
      <c r="E51" s="48">
        <v>0</v>
      </c>
      <c r="F51" s="48">
        <v>0</v>
      </c>
      <c r="G51" s="48">
        <v>803.51</v>
      </c>
      <c r="H51" s="48">
        <v>803.51</v>
      </c>
      <c r="J51" s="37"/>
    </row>
    <row r="52" spans="2:10" x14ac:dyDescent="0.25">
      <c r="B52" s="43" t="s">
        <v>100</v>
      </c>
      <c r="C52" s="44">
        <v>-2400</v>
      </c>
      <c r="D52" s="44">
        <v>-2400</v>
      </c>
      <c r="E52" s="44">
        <v>0</v>
      </c>
      <c r="F52" s="44">
        <v>0</v>
      </c>
      <c r="G52" s="44">
        <v>-2400</v>
      </c>
      <c r="H52" s="44">
        <v>-2400</v>
      </c>
      <c r="J52" s="37"/>
    </row>
    <row r="53" spans="2:10" x14ac:dyDescent="0.25">
      <c r="B53" s="45" t="s">
        <v>219</v>
      </c>
      <c r="C53" s="46">
        <v>-2400</v>
      </c>
      <c r="D53" s="46">
        <v>-2400</v>
      </c>
      <c r="E53" s="46">
        <v>0</v>
      </c>
      <c r="F53" s="46">
        <v>0</v>
      </c>
      <c r="G53" s="46">
        <v>-2400</v>
      </c>
      <c r="H53" s="46">
        <v>-2400</v>
      </c>
      <c r="J53" s="37"/>
    </row>
    <row r="54" spans="2:10" x14ac:dyDescent="0.25">
      <c r="B54" s="47" t="s">
        <v>218</v>
      </c>
      <c r="C54" s="48">
        <v>-2400</v>
      </c>
      <c r="D54" s="48">
        <v>-2400</v>
      </c>
      <c r="E54" s="48">
        <v>0</v>
      </c>
      <c r="F54" s="48">
        <v>0</v>
      </c>
      <c r="G54" s="48">
        <v>-2400</v>
      </c>
      <c r="H54" s="48">
        <v>-2400</v>
      </c>
      <c r="J54" s="37"/>
    </row>
    <row r="55" spans="2:10" x14ac:dyDescent="0.25">
      <c r="B55" s="35" t="s">
        <v>1</v>
      </c>
      <c r="C55" s="36">
        <v>-2064.9380000000001</v>
      </c>
      <c r="D55" s="36">
        <v>-2064.9380000000001</v>
      </c>
      <c r="E55" s="36">
        <v>0</v>
      </c>
      <c r="F55" s="36">
        <v>0</v>
      </c>
      <c r="G55" s="36">
        <v>-2064.9380000000001</v>
      </c>
      <c r="H55" s="36">
        <v>-2064.9380000000001</v>
      </c>
      <c r="J55" s="37"/>
    </row>
    <row r="56" spans="2:10" s="51" customFormat="1" x14ac:dyDescent="0.25">
      <c r="B56" s="49" t="s">
        <v>217</v>
      </c>
      <c r="C56" s="50">
        <v>10814.317999999999</v>
      </c>
      <c r="D56" s="50">
        <v>10814.317999999999</v>
      </c>
      <c r="E56" s="50">
        <v>0</v>
      </c>
      <c r="F56" s="50">
        <v>0</v>
      </c>
      <c r="G56" s="50">
        <v>10814.317999999999</v>
      </c>
      <c r="H56" s="50">
        <v>10814.317999999999</v>
      </c>
      <c r="J56" s="52"/>
    </row>
    <row r="57" spans="2:10" s="51" customFormat="1" x14ac:dyDescent="0.25">
      <c r="B57" s="49" t="s">
        <v>56</v>
      </c>
      <c r="C57" s="50">
        <v>-12879.255999999999</v>
      </c>
      <c r="D57" s="50">
        <v>-12879.255999999999</v>
      </c>
      <c r="E57" s="50">
        <v>0</v>
      </c>
      <c r="F57" s="50">
        <v>0</v>
      </c>
      <c r="G57" s="50">
        <v>-12879.255999999999</v>
      </c>
      <c r="H57" s="50">
        <v>-12879.255999999999</v>
      </c>
      <c r="J57" s="52"/>
    </row>
    <row r="58" spans="2:10" x14ac:dyDescent="0.25">
      <c r="J58" s="37"/>
    </row>
    <row r="59" spans="2:10" ht="21" x14ac:dyDescent="0.25">
      <c r="B59" s="33" t="s">
        <v>216</v>
      </c>
      <c r="C59" s="34" t="s">
        <v>4</v>
      </c>
      <c r="D59" s="34" t="s">
        <v>3</v>
      </c>
      <c r="E59" s="34" t="s">
        <v>4</v>
      </c>
      <c r="F59" s="34" t="s">
        <v>3</v>
      </c>
      <c r="G59" s="34" t="s">
        <v>4</v>
      </c>
      <c r="H59" s="34" t="s">
        <v>3</v>
      </c>
      <c r="J59" s="37"/>
    </row>
    <row r="60" spans="2:10" x14ac:dyDescent="0.25">
      <c r="B60" s="35" t="s">
        <v>2</v>
      </c>
      <c r="C60" s="36">
        <v>0</v>
      </c>
      <c r="D60" s="36">
        <v>0</v>
      </c>
      <c r="E60" s="36">
        <v>463.755</v>
      </c>
      <c r="F60" s="36">
        <v>463.755</v>
      </c>
      <c r="G60" s="36">
        <v>463.755</v>
      </c>
      <c r="H60" s="36">
        <v>463.755</v>
      </c>
      <c r="J60" s="37"/>
    </row>
    <row r="61" spans="2:10" x14ac:dyDescent="0.25">
      <c r="B61" s="43" t="s">
        <v>215</v>
      </c>
      <c r="C61" s="44">
        <v>0</v>
      </c>
      <c r="D61" s="44">
        <v>0</v>
      </c>
      <c r="E61" s="44">
        <v>463.755</v>
      </c>
      <c r="F61" s="44">
        <v>463.755</v>
      </c>
      <c r="G61" s="44">
        <v>463.755</v>
      </c>
      <c r="H61" s="44">
        <v>463.755</v>
      </c>
      <c r="J61" s="37"/>
    </row>
    <row r="62" spans="2:10" x14ac:dyDescent="0.25">
      <c r="B62" s="45" t="s">
        <v>214</v>
      </c>
      <c r="C62" s="46">
        <v>0</v>
      </c>
      <c r="D62" s="46">
        <v>0</v>
      </c>
      <c r="E62" s="46">
        <v>463.755</v>
      </c>
      <c r="F62" s="46">
        <v>463.755</v>
      </c>
      <c r="G62" s="46">
        <v>463.755</v>
      </c>
      <c r="H62" s="46">
        <v>463.755</v>
      </c>
      <c r="J62" s="37"/>
    </row>
    <row r="63" spans="2:10" x14ac:dyDescent="0.25">
      <c r="B63" s="47" t="s">
        <v>213</v>
      </c>
      <c r="C63" s="48">
        <v>-102.227</v>
      </c>
      <c r="D63" s="48">
        <v>-102.227</v>
      </c>
      <c r="E63" s="48">
        <v>1.722999999999999</v>
      </c>
      <c r="F63" s="48">
        <v>1.722999999999999</v>
      </c>
      <c r="G63" s="48">
        <v>-100.504</v>
      </c>
      <c r="H63" s="48">
        <v>-100.504</v>
      </c>
      <c r="J63" s="37"/>
    </row>
    <row r="64" spans="2:10" x14ac:dyDescent="0.25">
      <c r="B64" s="47" t="s">
        <v>212</v>
      </c>
      <c r="C64" s="48">
        <v>-6.125</v>
      </c>
      <c r="D64" s="48">
        <v>-6.125</v>
      </c>
      <c r="E64" s="48">
        <v>-6.6489999999999991</v>
      </c>
      <c r="F64" s="48">
        <v>-6.6489999999999991</v>
      </c>
      <c r="G64" s="48">
        <v>-12.773999999999999</v>
      </c>
      <c r="H64" s="48">
        <v>-12.773999999999999</v>
      </c>
      <c r="J64" s="37"/>
    </row>
    <row r="65" spans="2:10" x14ac:dyDescent="0.25">
      <c r="B65" s="47" t="s">
        <v>211</v>
      </c>
      <c r="C65" s="48">
        <v>260.69400000000002</v>
      </c>
      <c r="D65" s="48">
        <v>260.69400000000002</v>
      </c>
      <c r="E65" s="48">
        <v>37.70599999999996</v>
      </c>
      <c r="F65" s="48">
        <v>37.70599999999996</v>
      </c>
      <c r="G65" s="48">
        <v>298.39999999999998</v>
      </c>
      <c r="H65" s="48">
        <v>298.39999999999998</v>
      </c>
      <c r="J65" s="37"/>
    </row>
    <row r="66" spans="2:10" x14ac:dyDescent="0.25">
      <c r="B66" s="47" t="s">
        <v>210</v>
      </c>
      <c r="C66" s="48">
        <v>-57.09</v>
      </c>
      <c r="D66" s="48">
        <v>-57.09</v>
      </c>
      <c r="E66" s="48">
        <v>135.935</v>
      </c>
      <c r="F66" s="48">
        <v>135.935</v>
      </c>
      <c r="G66" s="48">
        <v>78.844999999999999</v>
      </c>
      <c r="H66" s="48">
        <v>78.844999999999999</v>
      </c>
      <c r="J66" s="37"/>
    </row>
    <row r="67" spans="2:10" x14ac:dyDescent="0.25">
      <c r="B67" s="47" t="s">
        <v>209</v>
      </c>
      <c r="C67" s="48">
        <v>-95.251999999999995</v>
      </c>
      <c r="D67" s="48">
        <v>-95.251999999999995</v>
      </c>
      <c r="E67" s="48">
        <v>255.72300000000001</v>
      </c>
      <c r="F67" s="48">
        <v>255.72300000000001</v>
      </c>
      <c r="G67" s="48">
        <v>160.471</v>
      </c>
      <c r="H67" s="48">
        <v>160.471</v>
      </c>
      <c r="J67" s="37"/>
    </row>
    <row r="68" spans="2:10" x14ac:dyDescent="0.25">
      <c r="B68" s="47" t="s">
        <v>184</v>
      </c>
      <c r="C68" s="48">
        <v>0</v>
      </c>
      <c r="D68" s="48">
        <v>0</v>
      </c>
      <c r="E68" s="48">
        <v>39.317</v>
      </c>
      <c r="F68" s="48">
        <v>39.317</v>
      </c>
      <c r="G68" s="48">
        <v>39.317</v>
      </c>
      <c r="H68" s="48">
        <v>39.317</v>
      </c>
      <c r="J68" s="37"/>
    </row>
    <row r="69" spans="2:10" x14ac:dyDescent="0.25">
      <c r="B69" s="35" t="s">
        <v>1</v>
      </c>
      <c r="C69" s="36">
        <v>-670.37199999999996</v>
      </c>
      <c r="D69" s="36">
        <v>-670.37199999999996</v>
      </c>
      <c r="E69" s="36">
        <v>0</v>
      </c>
      <c r="F69" s="36">
        <v>0</v>
      </c>
      <c r="G69" s="36">
        <v>-670.37199999999996</v>
      </c>
      <c r="H69" s="36">
        <v>-670.37199999999996</v>
      </c>
      <c r="J69" s="37"/>
    </row>
    <row r="70" spans="2:10" x14ac:dyDescent="0.25">
      <c r="J70" s="37"/>
    </row>
    <row r="71" spans="2:10" ht="21" x14ac:dyDescent="0.25">
      <c r="B71" s="33" t="s">
        <v>208</v>
      </c>
      <c r="C71" s="34" t="s">
        <v>4</v>
      </c>
      <c r="D71" s="34" t="s">
        <v>3</v>
      </c>
      <c r="E71" s="34" t="s">
        <v>4</v>
      </c>
      <c r="F71" s="34" t="s">
        <v>3</v>
      </c>
      <c r="G71" s="34" t="s">
        <v>4</v>
      </c>
      <c r="H71" s="34" t="s">
        <v>3</v>
      </c>
      <c r="J71" s="37"/>
    </row>
    <row r="72" spans="2:10" x14ac:dyDescent="0.25">
      <c r="B72" s="35" t="s">
        <v>2</v>
      </c>
      <c r="C72" s="36">
        <v>71977.929999999993</v>
      </c>
      <c r="D72" s="36">
        <v>71977.929999999993</v>
      </c>
      <c r="E72" s="36">
        <v>0</v>
      </c>
      <c r="F72" s="36">
        <v>0</v>
      </c>
      <c r="G72" s="36">
        <v>71977.929999999993</v>
      </c>
      <c r="H72" s="36">
        <v>71977.929999999993</v>
      </c>
      <c r="J72" s="37"/>
    </row>
    <row r="73" spans="2:10" x14ac:dyDescent="0.25">
      <c r="B73" s="43" t="s">
        <v>207</v>
      </c>
      <c r="C73" s="44">
        <v>71977.929999999993</v>
      </c>
      <c r="D73" s="44">
        <v>71977.929999999993</v>
      </c>
      <c r="E73" s="44">
        <v>0</v>
      </c>
      <c r="F73" s="44">
        <v>0</v>
      </c>
      <c r="G73" s="44">
        <v>71977.929999999993</v>
      </c>
      <c r="H73" s="44">
        <v>71977.929999999993</v>
      </c>
      <c r="J73" s="37"/>
    </row>
    <row r="74" spans="2:10" x14ac:dyDescent="0.25">
      <c r="B74" s="45" t="s">
        <v>206</v>
      </c>
      <c r="C74" s="46">
        <v>71977.929999999993</v>
      </c>
      <c r="D74" s="46">
        <v>71977.929999999993</v>
      </c>
      <c r="E74" s="46">
        <v>0</v>
      </c>
      <c r="F74" s="46">
        <v>0</v>
      </c>
      <c r="G74" s="46">
        <v>71977.929999999993</v>
      </c>
      <c r="H74" s="46">
        <v>71977.929999999993</v>
      </c>
      <c r="J74" s="37"/>
    </row>
    <row r="75" spans="2:10" x14ac:dyDescent="0.25">
      <c r="B75" s="47" t="s">
        <v>205</v>
      </c>
      <c r="C75" s="48">
        <v>71991.744999999995</v>
      </c>
      <c r="D75" s="48">
        <v>71991.744999999995</v>
      </c>
      <c r="E75" s="48">
        <v>0</v>
      </c>
      <c r="F75" s="48">
        <v>0</v>
      </c>
      <c r="G75" s="48">
        <v>71991.744999999995</v>
      </c>
      <c r="H75" s="48">
        <v>71991.744999999995</v>
      </c>
      <c r="J75" s="42"/>
    </row>
    <row r="76" spans="2:10" x14ac:dyDescent="0.25">
      <c r="B76" s="47" t="s">
        <v>204</v>
      </c>
      <c r="C76" s="48">
        <v>-8.93</v>
      </c>
      <c r="D76" s="48">
        <v>-8.93</v>
      </c>
      <c r="E76" s="48">
        <v>0</v>
      </c>
      <c r="F76" s="48">
        <v>0</v>
      </c>
      <c r="G76" s="48">
        <v>-8.93</v>
      </c>
      <c r="H76" s="48">
        <v>-8.93</v>
      </c>
      <c r="J76" s="42"/>
    </row>
    <row r="77" spans="2:10" x14ac:dyDescent="0.25">
      <c r="B77" s="47" t="s">
        <v>203</v>
      </c>
      <c r="C77" s="48">
        <v>-4.8849999999999998</v>
      </c>
      <c r="D77" s="48">
        <v>-4.8849999999999998</v>
      </c>
      <c r="E77" s="48">
        <v>0</v>
      </c>
      <c r="F77" s="48">
        <v>0</v>
      </c>
      <c r="G77" s="48">
        <v>-4.8849999999999998</v>
      </c>
      <c r="H77" s="48">
        <v>-4.8849999999999998</v>
      </c>
      <c r="J77" s="42"/>
    </row>
    <row r="78" spans="2:10" x14ac:dyDescent="0.25">
      <c r="B78" s="35" t="s">
        <v>1</v>
      </c>
      <c r="C78" s="36">
        <v>-72050.725000000006</v>
      </c>
      <c r="D78" s="36">
        <v>-72050.725000000006</v>
      </c>
      <c r="E78" s="36">
        <v>0</v>
      </c>
      <c r="F78" s="36">
        <v>0</v>
      </c>
      <c r="G78" s="36">
        <v>-72050.725000000006</v>
      </c>
      <c r="H78" s="36">
        <v>-72050.725000000006</v>
      </c>
      <c r="J78" s="37"/>
    </row>
    <row r="79" spans="2:10" s="51" customFormat="1" x14ac:dyDescent="0.25">
      <c r="B79" s="49" t="s">
        <v>333</v>
      </c>
      <c r="C79" s="50">
        <v>-27567.455000000002</v>
      </c>
      <c r="D79" s="50">
        <v>-27567.455000000002</v>
      </c>
      <c r="E79" s="50">
        <v>0</v>
      </c>
      <c r="F79" s="50">
        <v>0</v>
      </c>
      <c r="G79" s="50">
        <v>-27567.455000000002</v>
      </c>
      <c r="H79" s="50">
        <v>-27567.455000000002</v>
      </c>
      <c r="J79" s="52"/>
    </row>
    <row r="80" spans="2:10" s="51" customFormat="1" x14ac:dyDescent="0.25">
      <c r="B80" s="49" t="s">
        <v>201</v>
      </c>
      <c r="C80" s="50">
        <v>2772.1990000000001</v>
      </c>
      <c r="D80" s="50">
        <v>2772.1990000000001</v>
      </c>
      <c r="E80" s="50">
        <v>0</v>
      </c>
      <c r="F80" s="50">
        <v>0</v>
      </c>
      <c r="G80" s="50">
        <v>2772.1990000000001</v>
      </c>
      <c r="H80" s="50">
        <v>2772.1990000000001</v>
      </c>
      <c r="J80" s="52"/>
    </row>
    <row r="81" spans="2:10" s="51" customFormat="1" x14ac:dyDescent="0.25">
      <c r="B81" s="49" t="s">
        <v>200</v>
      </c>
      <c r="C81" s="50">
        <v>-41958.021000000001</v>
      </c>
      <c r="D81" s="50">
        <v>-41958.021000000001</v>
      </c>
      <c r="E81" s="50">
        <v>0</v>
      </c>
      <c r="F81" s="50">
        <v>0</v>
      </c>
      <c r="G81" s="50">
        <v>-41958.021000000001</v>
      </c>
      <c r="H81" s="50">
        <v>-41958.021000000001</v>
      </c>
      <c r="J81" s="52"/>
    </row>
    <row r="82" spans="2:10" s="51" customFormat="1" x14ac:dyDescent="0.25">
      <c r="B82" s="49" t="s">
        <v>257</v>
      </c>
      <c r="C82" s="50">
        <v>-12918.797999999999</v>
      </c>
      <c r="D82" s="50">
        <v>-12918.797999999999</v>
      </c>
      <c r="E82" s="50">
        <v>0</v>
      </c>
      <c r="F82" s="50">
        <v>0</v>
      </c>
      <c r="G82" s="50">
        <v>-12918.797999999999</v>
      </c>
      <c r="H82" s="50">
        <v>-12918.797999999999</v>
      </c>
      <c r="J82" s="52"/>
    </row>
    <row r="83" spans="2:10" s="51" customFormat="1" x14ac:dyDescent="0.25">
      <c r="B83" s="49" t="s">
        <v>56</v>
      </c>
      <c r="C83" s="50">
        <v>7621.3499999999985</v>
      </c>
      <c r="D83" s="50">
        <v>7621.3499999999985</v>
      </c>
      <c r="E83" s="50">
        <v>0</v>
      </c>
      <c r="F83" s="50">
        <v>0</v>
      </c>
      <c r="G83" s="50">
        <v>7621.3499999999985</v>
      </c>
      <c r="H83" s="50">
        <v>7621.3499999999985</v>
      </c>
      <c r="J83" s="52"/>
    </row>
    <row r="84" spans="2:10" x14ac:dyDescent="0.25">
      <c r="J84" s="37"/>
    </row>
    <row r="85" spans="2:10" ht="21" x14ac:dyDescent="0.25">
      <c r="B85" s="33" t="s">
        <v>199</v>
      </c>
      <c r="C85" s="34" t="s">
        <v>4</v>
      </c>
      <c r="D85" s="34" t="s">
        <v>3</v>
      </c>
      <c r="E85" s="34" t="s">
        <v>4</v>
      </c>
      <c r="F85" s="34" t="s">
        <v>3</v>
      </c>
      <c r="G85" s="34" t="s">
        <v>4</v>
      </c>
      <c r="H85" s="34" t="s">
        <v>3</v>
      </c>
      <c r="J85" s="37"/>
    </row>
    <row r="86" spans="2:10" x14ac:dyDescent="0.25">
      <c r="B86" s="35" t="s">
        <v>2</v>
      </c>
      <c r="C86" s="36">
        <v>-9327.8729999999996</v>
      </c>
      <c r="D86" s="36">
        <v>-9327.8729999999996</v>
      </c>
      <c r="E86" s="36">
        <v>5707.2839999999997</v>
      </c>
      <c r="F86" s="36">
        <v>5707.2839999999997</v>
      </c>
      <c r="G86" s="36">
        <v>-3620.5889999999999</v>
      </c>
      <c r="H86" s="36">
        <v>-3620.5889999999999</v>
      </c>
      <c r="J86" s="37"/>
    </row>
    <row r="87" spans="2:10" x14ac:dyDescent="0.25">
      <c r="B87" s="43" t="s">
        <v>122</v>
      </c>
      <c r="C87" s="44">
        <v>772.48299999999995</v>
      </c>
      <c r="D87" s="44">
        <v>772.48299999999995</v>
      </c>
      <c r="E87" s="44">
        <v>3.8410000000000082</v>
      </c>
      <c r="F87" s="44">
        <v>3.8410000000000082</v>
      </c>
      <c r="G87" s="44">
        <v>776.32399999999996</v>
      </c>
      <c r="H87" s="44">
        <v>776.32399999999996</v>
      </c>
      <c r="J87" s="37"/>
    </row>
    <row r="88" spans="2:10" x14ac:dyDescent="0.25">
      <c r="B88" s="45" t="s">
        <v>108</v>
      </c>
      <c r="C88" s="46">
        <v>772.48299999999995</v>
      </c>
      <c r="D88" s="46">
        <v>772.48299999999995</v>
      </c>
      <c r="E88" s="46">
        <v>3.8410000000000082</v>
      </c>
      <c r="F88" s="46">
        <v>3.8410000000000082</v>
      </c>
      <c r="G88" s="46">
        <v>776.32399999999996</v>
      </c>
      <c r="H88" s="46">
        <v>776.32399999999996</v>
      </c>
      <c r="J88" s="37"/>
    </row>
    <row r="89" spans="2:10" x14ac:dyDescent="0.25">
      <c r="B89" s="47" t="s">
        <v>106</v>
      </c>
      <c r="C89" s="48">
        <v>772.48299999999995</v>
      </c>
      <c r="D89" s="48">
        <v>772.48299999999995</v>
      </c>
      <c r="E89" s="48">
        <v>3.8410000000000082</v>
      </c>
      <c r="F89" s="48">
        <v>3.8410000000000082</v>
      </c>
      <c r="G89" s="48">
        <v>776.32399999999996</v>
      </c>
      <c r="H89" s="48">
        <v>776.32399999999996</v>
      </c>
      <c r="J89" s="37"/>
    </row>
    <row r="90" spans="2:10" x14ac:dyDescent="0.25">
      <c r="B90" s="43" t="s">
        <v>102</v>
      </c>
      <c r="C90" s="44">
        <v>1200.549</v>
      </c>
      <c r="D90" s="44">
        <v>1200.549</v>
      </c>
      <c r="E90" s="44">
        <v>3898.2389999999996</v>
      </c>
      <c r="F90" s="44">
        <v>3898.2389999999996</v>
      </c>
      <c r="G90" s="44">
        <v>5098.7879999999996</v>
      </c>
      <c r="H90" s="44">
        <v>5098.7879999999996</v>
      </c>
      <c r="J90" s="37"/>
    </row>
    <row r="91" spans="2:10" x14ac:dyDescent="0.25">
      <c r="B91" s="45" t="s">
        <v>101</v>
      </c>
      <c r="C91" s="46">
        <v>1200.549</v>
      </c>
      <c r="D91" s="46">
        <v>1200.549</v>
      </c>
      <c r="E91" s="46">
        <v>3898.2389999999996</v>
      </c>
      <c r="F91" s="46">
        <v>3898.2389999999996</v>
      </c>
      <c r="G91" s="46">
        <v>5098.7879999999996</v>
      </c>
      <c r="H91" s="46">
        <v>5098.7879999999996</v>
      </c>
      <c r="J91" s="37"/>
    </row>
    <row r="92" spans="2:10" x14ac:dyDescent="0.25">
      <c r="B92" s="47" t="s">
        <v>198</v>
      </c>
      <c r="C92" s="48">
        <v>200.96600000000001</v>
      </c>
      <c r="D92" s="48">
        <v>200.96600000000001</v>
      </c>
      <c r="E92" s="48">
        <v>25.561999999999983</v>
      </c>
      <c r="F92" s="48">
        <v>25.561999999999983</v>
      </c>
      <c r="G92" s="48">
        <v>226.52799999999999</v>
      </c>
      <c r="H92" s="48">
        <v>226.52799999999999</v>
      </c>
      <c r="J92" s="37"/>
    </row>
    <row r="93" spans="2:10" x14ac:dyDescent="0.25">
      <c r="B93" s="47" t="s">
        <v>197</v>
      </c>
      <c r="C93" s="48">
        <v>-55.713000000000001</v>
      </c>
      <c r="D93" s="48">
        <v>-55.713000000000001</v>
      </c>
      <c r="E93" s="48">
        <v>2.1709999999999994</v>
      </c>
      <c r="F93" s="48">
        <v>2.1709999999999994</v>
      </c>
      <c r="G93" s="48">
        <v>-53.542000000000002</v>
      </c>
      <c r="H93" s="48">
        <v>-53.542000000000002</v>
      </c>
      <c r="J93" s="37"/>
    </row>
    <row r="94" spans="2:10" x14ac:dyDescent="0.25">
      <c r="B94" s="47" t="s">
        <v>196</v>
      </c>
      <c r="C94" s="48">
        <v>104.974</v>
      </c>
      <c r="D94" s="48">
        <v>104.974</v>
      </c>
      <c r="E94" s="48">
        <v>-2.4759999999999991</v>
      </c>
      <c r="F94" s="48">
        <v>-2.4759999999999991</v>
      </c>
      <c r="G94" s="48">
        <v>102.498</v>
      </c>
      <c r="H94" s="48">
        <v>102.498</v>
      </c>
      <c r="J94" s="37"/>
    </row>
    <row r="95" spans="2:10" x14ac:dyDescent="0.25">
      <c r="B95" s="47" t="s">
        <v>195</v>
      </c>
      <c r="C95" s="48">
        <v>-64.257999999999996</v>
      </c>
      <c r="D95" s="48">
        <v>-64.257999999999996</v>
      </c>
      <c r="E95" s="48">
        <v>1.7739999999999938</v>
      </c>
      <c r="F95" s="48">
        <v>1.7739999999999938</v>
      </c>
      <c r="G95" s="48">
        <v>-62.484000000000002</v>
      </c>
      <c r="H95" s="48">
        <v>-62.484000000000002</v>
      </c>
      <c r="J95" s="37"/>
    </row>
    <row r="96" spans="2:10" x14ac:dyDescent="0.25">
      <c r="B96" s="47" t="s">
        <v>194</v>
      </c>
      <c r="C96" s="48">
        <v>-11.51</v>
      </c>
      <c r="D96" s="48">
        <v>-11.51</v>
      </c>
      <c r="E96" s="48">
        <v>2.1310000000000002</v>
      </c>
      <c r="F96" s="48">
        <v>2.1310000000000002</v>
      </c>
      <c r="G96" s="48">
        <v>-9.3789999999999996</v>
      </c>
      <c r="H96" s="48">
        <v>-9.3789999999999996</v>
      </c>
      <c r="J96" s="37"/>
    </row>
    <row r="97" spans="2:10" x14ac:dyDescent="0.25">
      <c r="B97" s="47" t="s">
        <v>193</v>
      </c>
      <c r="C97" s="48">
        <v>451.33100000000002</v>
      </c>
      <c r="D97" s="48">
        <v>451.33100000000002</v>
      </c>
      <c r="E97" s="48">
        <v>1.9519999999999982</v>
      </c>
      <c r="F97" s="48">
        <v>1.9519999999999982</v>
      </c>
      <c r="G97" s="48">
        <v>453.28300000000002</v>
      </c>
      <c r="H97" s="48">
        <v>453.28300000000002</v>
      </c>
      <c r="J97" s="37"/>
    </row>
    <row r="98" spans="2:10" x14ac:dyDescent="0.25">
      <c r="B98" s="47" t="s">
        <v>192</v>
      </c>
      <c r="C98" s="48">
        <v>408.38499999999999</v>
      </c>
      <c r="D98" s="48">
        <v>408.38499999999999</v>
      </c>
      <c r="E98" s="48">
        <v>4.0480000000000018</v>
      </c>
      <c r="F98" s="48">
        <v>4.0480000000000018</v>
      </c>
      <c r="G98" s="48">
        <v>412.43299999999999</v>
      </c>
      <c r="H98" s="48">
        <v>412.43299999999999</v>
      </c>
      <c r="J98" s="37"/>
    </row>
    <row r="99" spans="2:10" x14ac:dyDescent="0.25">
      <c r="B99" s="47" t="s">
        <v>191</v>
      </c>
      <c r="C99" s="48">
        <v>-50.27</v>
      </c>
      <c r="D99" s="48">
        <v>-50.27</v>
      </c>
      <c r="E99" s="48">
        <v>1.7210000000000036</v>
      </c>
      <c r="F99" s="48">
        <v>1.7210000000000036</v>
      </c>
      <c r="G99" s="48">
        <v>-48.548999999999999</v>
      </c>
      <c r="H99" s="48">
        <v>-48.548999999999999</v>
      </c>
      <c r="J99" s="37"/>
    </row>
    <row r="100" spans="2:10" x14ac:dyDescent="0.25">
      <c r="B100" s="47" t="s">
        <v>190</v>
      </c>
      <c r="C100" s="48">
        <v>329.14400000000001</v>
      </c>
      <c r="D100" s="48">
        <v>329.14400000000001</v>
      </c>
      <c r="E100" s="48">
        <v>18.307000000000016</v>
      </c>
      <c r="F100" s="48">
        <v>18.307000000000016</v>
      </c>
      <c r="G100" s="48">
        <v>347.45100000000002</v>
      </c>
      <c r="H100" s="48">
        <v>347.45100000000002</v>
      </c>
      <c r="J100" s="37"/>
    </row>
    <row r="101" spans="2:10" x14ac:dyDescent="0.25">
      <c r="B101" s="47" t="s">
        <v>189</v>
      </c>
      <c r="C101" s="48">
        <v>2889.2730000000001</v>
      </c>
      <c r="D101" s="48">
        <v>2889.2730000000001</v>
      </c>
      <c r="E101" s="48">
        <v>3805.1689999999999</v>
      </c>
      <c r="F101" s="48">
        <v>3805.1689999999999</v>
      </c>
      <c r="G101" s="48">
        <v>6694.442</v>
      </c>
      <c r="H101" s="48">
        <v>6694.442</v>
      </c>
      <c r="J101" s="37"/>
    </row>
    <row r="102" spans="2:10" x14ac:dyDescent="0.25">
      <c r="B102" s="47" t="s">
        <v>188</v>
      </c>
      <c r="C102" s="48">
        <v>-460.51600000000002</v>
      </c>
      <c r="D102" s="48">
        <v>-460.51600000000002</v>
      </c>
      <c r="E102" s="48">
        <v>11.489000000000033</v>
      </c>
      <c r="F102" s="48">
        <v>11.489000000000033</v>
      </c>
      <c r="G102" s="48">
        <v>-449.02699999999999</v>
      </c>
      <c r="H102" s="48">
        <v>-449.02699999999999</v>
      </c>
      <c r="J102" s="37"/>
    </row>
    <row r="103" spans="2:10" x14ac:dyDescent="0.25">
      <c r="B103" s="47" t="s">
        <v>187</v>
      </c>
      <c r="C103" s="48">
        <v>-300.61399999999998</v>
      </c>
      <c r="D103" s="48">
        <v>-300.61399999999998</v>
      </c>
      <c r="E103" s="48">
        <v>8.0939999999999941</v>
      </c>
      <c r="F103" s="48">
        <v>8.0939999999999941</v>
      </c>
      <c r="G103" s="48">
        <v>-292.52</v>
      </c>
      <c r="H103" s="48">
        <v>-292.52</v>
      </c>
      <c r="J103" s="37"/>
    </row>
    <row r="104" spans="2:10" x14ac:dyDescent="0.25">
      <c r="B104" s="47" t="s">
        <v>186</v>
      </c>
      <c r="C104" s="48">
        <v>-189.232</v>
      </c>
      <c r="D104" s="48">
        <v>-189.232</v>
      </c>
      <c r="E104" s="48">
        <v>0</v>
      </c>
      <c r="F104" s="48">
        <v>0</v>
      </c>
      <c r="G104" s="48">
        <v>-189.232</v>
      </c>
      <c r="H104" s="48">
        <v>-189.232</v>
      </c>
      <c r="J104" s="37"/>
    </row>
    <row r="105" spans="2:10" x14ac:dyDescent="0.25">
      <c r="B105" s="47" t="s">
        <v>185</v>
      </c>
      <c r="C105" s="48">
        <v>-1505.827</v>
      </c>
      <c r="D105" s="48">
        <v>-1505.827</v>
      </c>
      <c r="E105" s="48">
        <v>18.297000000000025</v>
      </c>
      <c r="F105" s="48">
        <v>18.297000000000025</v>
      </c>
      <c r="G105" s="48">
        <v>-1487.53</v>
      </c>
      <c r="H105" s="48">
        <v>-1487.53</v>
      </c>
      <c r="J105" s="37"/>
    </row>
    <row r="106" spans="2:10" x14ac:dyDescent="0.25">
      <c r="B106" s="47" t="s">
        <v>184</v>
      </c>
      <c r="C106" s="48">
        <v>-545.58399999999995</v>
      </c>
      <c r="D106" s="48">
        <v>-545.58399999999995</v>
      </c>
      <c r="E106" s="48">
        <v>0</v>
      </c>
      <c r="F106" s="48">
        <v>0</v>
      </c>
      <c r="G106" s="48">
        <v>-545.58399999999995</v>
      </c>
      <c r="H106" s="48">
        <v>-545.58399999999995</v>
      </c>
      <c r="J106" s="37"/>
    </row>
    <row r="107" spans="2:10" x14ac:dyDescent="0.25">
      <c r="B107" s="43" t="s">
        <v>183</v>
      </c>
      <c r="C107" s="44">
        <v>-312.01400000000001</v>
      </c>
      <c r="D107" s="44">
        <v>-312.01400000000001</v>
      </c>
      <c r="E107" s="44">
        <v>1868.076</v>
      </c>
      <c r="F107" s="44">
        <v>1868.076</v>
      </c>
      <c r="G107" s="44">
        <v>1556.0619999999999</v>
      </c>
      <c r="H107" s="44">
        <v>1556.0619999999999</v>
      </c>
      <c r="J107" s="37"/>
    </row>
    <row r="108" spans="2:10" x14ac:dyDescent="0.25">
      <c r="B108" s="45" t="s">
        <v>182</v>
      </c>
      <c r="C108" s="46">
        <v>-312.01400000000001</v>
      </c>
      <c r="D108" s="46">
        <v>-312.01400000000001</v>
      </c>
      <c r="E108" s="46">
        <v>1868.076</v>
      </c>
      <c r="F108" s="46">
        <v>1868.076</v>
      </c>
      <c r="G108" s="46">
        <v>1556.0619999999999</v>
      </c>
      <c r="H108" s="46">
        <v>1556.0619999999999</v>
      </c>
      <c r="J108" s="37"/>
    </row>
    <row r="109" spans="2:10" x14ac:dyDescent="0.25">
      <c r="B109" s="47" t="s">
        <v>181</v>
      </c>
      <c r="C109" s="48">
        <v>-63.665999999999997</v>
      </c>
      <c r="D109" s="48">
        <v>-63.665999999999997</v>
      </c>
      <c r="E109" s="48">
        <v>1.0139999999999958</v>
      </c>
      <c r="F109" s="48">
        <v>1.0139999999999958</v>
      </c>
      <c r="G109" s="48">
        <v>-62.652000000000001</v>
      </c>
      <c r="H109" s="48">
        <v>-62.652000000000001</v>
      </c>
      <c r="J109" s="37"/>
    </row>
    <row r="110" spans="2:10" x14ac:dyDescent="0.25">
      <c r="B110" s="47" t="s">
        <v>180</v>
      </c>
      <c r="C110" s="48">
        <v>-90.402000000000001</v>
      </c>
      <c r="D110" s="48">
        <v>-90.402000000000001</v>
      </c>
      <c r="E110" s="48">
        <v>0.507000000000005</v>
      </c>
      <c r="F110" s="48">
        <v>0.507000000000005</v>
      </c>
      <c r="G110" s="48">
        <v>-89.894999999999996</v>
      </c>
      <c r="H110" s="48">
        <v>-89.894999999999996</v>
      </c>
      <c r="J110" s="37"/>
    </row>
    <row r="111" spans="2:10" x14ac:dyDescent="0.25">
      <c r="B111" s="47" t="s">
        <v>179</v>
      </c>
      <c r="C111" s="48">
        <v>-101.756</v>
      </c>
      <c r="D111" s="48">
        <v>-101.756</v>
      </c>
      <c r="E111" s="48">
        <v>0.507000000000005</v>
      </c>
      <c r="F111" s="48">
        <v>0.507000000000005</v>
      </c>
      <c r="G111" s="48">
        <v>-101.249</v>
      </c>
      <c r="H111" s="48">
        <v>-101.249</v>
      </c>
      <c r="J111" s="37"/>
    </row>
    <row r="112" spans="2:10" x14ac:dyDescent="0.25">
      <c r="B112" s="47" t="s">
        <v>178</v>
      </c>
      <c r="C112" s="48">
        <v>-253.42500000000001</v>
      </c>
      <c r="D112" s="48">
        <v>-253.42500000000001</v>
      </c>
      <c r="E112" s="48">
        <v>0.507000000000005</v>
      </c>
      <c r="F112" s="48">
        <v>0.507000000000005</v>
      </c>
      <c r="G112" s="48">
        <v>-252.91800000000001</v>
      </c>
      <c r="H112" s="48">
        <v>-252.91800000000001</v>
      </c>
      <c r="J112" s="37"/>
    </row>
    <row r="113" spans="2:10" x14ac:dyDescent="0.25">
      <c r="B113" s="47" t="s">
        <v>177</v>
      </c>
      <c r="C113" s="48">
        <v>812.22900000000004</v>
      </c>
      <c r="D113" s="48">
        <v>812.22900000000004</v>
      </c>
      <c r="E113" s="48">
        <v>1.0609999999999218</v>
      </c>
      <c r="F113" s="48">
        <v>1.0609999999999218</v>
      </c>
      <c r="G113" s="48">
        <v>813.29</v>
      </c>
      <c r="H113" s="48">
        <v>813.29</v>
      </c>
      <c r="J113" s="37"/>
    </row>
    <row r="114" spans="2:10" x14ac:dyDescent="0.25">
      <c r="B114" s="47" t="s">
        <v>176</v>
      </c>
      <c r="C114" s="48">
        <v>-226.28399999999999</v>
      </c>
      <c r="D114" s="48">
        <v>-226.28399999999999</v>
      </c>
      <c r="E114" s="48">
        <v>1864.48</v>
      </c>
      <c r="F114" s="48">
        <v>1864.48</v>
      </c>
      <c r="G114" s="48">
        <v>1638.1959999999999</v>
      </c>
      <c r="H114" s="48">
        <v>1638.1959999999999</v>
      </c>
      <c r="J114" s="37"/>
    </row>
    <row r="115" spans="2:10" x14ac:dyDescent="0.25">
      <c r="B115" s="47" t="s">
        <v>175</v>
      </c>
      <c r="C115" s="48">
        <v>-388.71</v>
      </c>
      <c r="D115" s="48">
        <v>-388.71</v>
      </c>
      <c r="E115" s="48">
        <v>0</v>
      </c>
      <c r="F115" s="48">
        <v>0</v>
      </c>
      <c r="G115" s="48">
        <v>-388.71</v>
      </c>
      <c r="H115" s="48">
        <v>-388.71</v>
      </c>
      <c r="J115" s="37"/>
    </row>
    <row r="116" spans="2:10" ht="21" x14ac:dyDescent="0.25">
      <c r="B116" s="43" t="s">
        <v>94</v>
      </c>
      <c r="C116" s="44">
        <v>-783.04499999999996</v>
      </c>
      <c r="D116" s="44">
        <v>-783.04499999999996</v>
      </c>
      <c r="E116" s="44">
        <v>-68.754000000000019</v>
      </c>
      <c r="F116" s="44">
        <v>-68.754000000000019</v>
      </c>
      <c r="G116" s="44">
        <v>-851.79899999999998</v>
      </c>
      <c r="H116" s="44">
        <v>-851.79899999999998</v>
      </c>
      <c r="J116" s="37"/>
    </row>
    <row r="117" spans="2:10" x14ac:dyDescent="0.25">
      <c r="B117" s="45" t="s">
        <v>174</v>
      </c>
      <c r="C117" s="46">
        <v>-783.04499999999996</v>
      </c>
      <c r="D117" s="46">
        <v>-783.04499999999996</v>
      </c>
      <c r="E117" s="46">
        <v>-68.754000000000019</v>
      </c>
      <c r="F117" s="46">
        <v>-68.754000000000019</v>
      </c>
      <c r="G117" s="46">
        <v>-851.79899999999998</v>
      </c>
      <c r="H117" s="46">
        <v>-851.79899999999998</v>
      </c>
      <c r="J117" s="37"/>
    </row>
    <row r="118" spans="2:10" x14ac:dyDescent="0.25">
      <c r="B118" s="47" t="s">
        <v>173</v>
      </c>
      <c r="C118" s="48">
        <v>675.02700000000004</v>
      </c>
      <c r="D118" s="48">
        <v>675.02700000000004</v>
      </c>
      <c r="E118" s="48">
        <v>-15.081999999999994</v>
      </c>
      <c r="F118" s="48">
        <v>-15.081999999999994</v>
      </c>
      <c r="G118" s="48">
        <v>659.94500000000005</v>
      </c>
      <c r="H118" s="48">
        <v>659.94500000000005</v>
      </c>
      <c r="J118" s="37"/>
    </row>
    <row r="119" spans="2:10" x14ac:dyDescent="0.25">
      <c r="B119" s="47" t="s">
        <v>172</v>
      </c>
      <c r="C119" s="48">
        <v>-427.97699999999998</v>
      </c>
      <c r="D119" s="48">
        <v>-427.97699999999998</v>
      </c>
      <c r="E119" s="48">
        <v>-108.48099999999999</v>
      </c>
      <c r="F119" s="48">
        <v>-108.48099999999999</v>
      </c>
      <c r="G119" s="48">
        <v>-536.45799999999997</v>
      </c>
      <c r="H119" s="48">
        <v>-536.45799999999997</v>
      </c>
      <c r="J119" s="37"/>
    </row>
    <row r="120" spans="2:10" x14ac:dyDescent="0.25">
      <c r="B120" s="47" t="s">
        <v>171</v>
      </c>
      <c r="C120" s="48">
        <v>-1030.095</v>
      </c>
      <c r="D120" s="48">
        <v>-1030.095</v>
      </c>
      <c r="E120" s="48">
        <v>54.809000000000083</v>
      </c>
      <c r="F120" s="48">
        <v>54.809000000000083</v>
      </c>
      <c r="G120" s="48">
        <v>-975.28599999999994</v>
      </c>
      <c r="H120" s="48">
        <v>-975.28599999999994</v>
      </c>
      <c r="J120" s="37"/>
    </row>
    <row r="121" spans="2:10" x14ac:dyDescent="0.25">
      <c r="B121" s="43" t="s">
        <v>91</v>
      </c>
      <c r="C121" s="44">
        <v>-10205.846</v>
      </c>
      <c r="D121" s="44">
        <v>-10205.846</v>
      </c>
      <c r="E121" s="44">
        <v>5.8819999999996071</v>
      </c>
      <c r="F121" s="44">
        <v>5.8819999999996071</v>
      </c>
      <c r="G121" s="44">
        <v>-10199.964</v>
      </c>
      <c r="H121" s="44">
        <v>-10199.964</v>
      </c>
      <c r="J121" s="37"/>
    </row>
    <row r="122" spans="2:10" x14ac:dyDescent="0.25">
      <c r="B122" s="45" t="s">
        <v>170</v>
      </c>
      <c r="C122" s="46">
        <v>-10205.846</v>
      </c>
      <c r="D122" s="46">
        <v>-10205.846</v>
      </c>
      <c r="E122" s="46">
        <v>5.8819999999996071</v>
      </c>
      <c r="F122" s="46">
        <v>5.8819999999996071</v>
      </c>
      <c r="G122" s="46">
        <v>-10199.964</v>
      </c>
      <c r="H122" s="46">
        <v>-10199.964</v>
      </c>
      <c r="J122" s="37"/>
    </row>
    <row r="123" spans="2:10" x14ac:dyDescent="0.25">
      <c r="B123" s="47" t="s">
        <v>169</v>
      </c>
      <c r="C123" s="48">
        <v>398.661</v>
      </c>
      <c r="D123" s="48">
        <v>398.661</v>
      </c>
      <c r="E123" s="48">
        <v>0.89100000000001955</v>
      </c>
      <c r="F123" s="48">
        <v>0.89100000000001955</v>
      </c>
      <c r="G123" s="48">
        <v>399.55200000000002</v>
      </c>
      <c r="H123" s="48">
        <v>399.55200000000002</v>
      </c>
      <c r="J123" s="37"/>
    </row>
    <row r="124" spans="2:10" x14ac:dyDescent="0.25">
      <c r="B124" s="47" t="s">
        <v>168</v>
      </c>
      <c r="C124" s="48">
        <v>-202.67400000000001</v>
      </c>
      <c r="D124" s="48">
        <v>-202.67400000000001</v>
      </c>
      <c r="E124" s="48">
        <v>1.0550000000000068</v>
      </c>
      <c r="F124" s="48">
        <v>1.0550000000000068</v>
      </c>
      <c r="G124" s="48">
        <v>-201.619</v>
      </c>
      <c r="H124" s="48">
        <v>-201.619</v>
      </c>
      <c r="J124" s="37"/>
    </row>
    <row r="125" spans="2:10" x14ac:dyDescent="0.25">
      <c r="B125" s="47" t="s">
        <v>167</v>
      </c>
      <c r="C125" s="48">
        <v>3531.1570000000002</v>
      </c>
      <c r="D125" s="48">
        <v>3531.1570000000002</v>
      </c>
      <c r="E125" s="48">
        <v>1.5659999999998035</v>
      </c>
      <c r="F125" s="48">
        <v>1.5659999999998035</v>
      </c>
      <c r="G125" s="48">
        <v>3532.723</v>
      </c>
      <c r="H125" s="48">
        <v>3532.723</v>
      </c>
      <c r="J125" s="37"/>
    </row>
    <row r="126" spans="2:10" x14ac:dyDescent="0.25">
      <c r="B126" s="47" t="s">
        <v>166</v>
      </c>
      <c r="C126" s="48">
        <v>60.359000000000002</v>
      </c>
      <c r="D126" s="48">
        <v>60.359000000000002</v>
      </c>
      <c r="E126" s="48">
        <v>0.26800000000000068</v>
      </c>
      <c r="F126" s="48">
        <v>0.26800000000000068</v>
      </c>
      <c r="G126" s="48">
        <v>60.627000000000002</v>
      </c>
      <c r="H126" s="48">
        <v>60.627000000000002</v>
      </c>
      <c r="J126" s="37"/>
    </row>
    <row r="127" spans="2:10" x14ac:dyDescent="0.25">
      <c r="B127" s="47" t="s">
        <v>165</v>
      </c>
      <c r="C127" s="48">
        <v>-142.89400000000001</v>
      </c>
      <c r="D127" s="48">
        <v>-142.89400000000001</v>
      </c>
      <c r="E127" s="48">
        <v>1.5660000000000025</v>
      </c>
      <c r="F127" s="48">
        <v>1.5660000000000025</v>
      </c>
      <c r="G127" s="48">
        <v>-141.328</v>
      </c>
      <c r="H127" s="48">
        <v>-141.328</v>
      </c>
      <c r="J127" s="37"/>
    </row>
    <row r="128" spans="2:10" x14ac:dyDescent="0.25">
      <c r="B128" s="47" t="s">
        <v>164</v>
      </c>
      <c r="C128" s="48">
        <v>-13850.455</v>
      </c>
      <c r="D128" s="48">
        <v>-13850.455</v>
      </c>
      <c r="E128" s="48">
        <v>0.53600000000005821</v>
      </c>
      <c r="F128" s="48">
        <v>0.53600000000005821</v>
      </c>
      <c r="G128" s="48">
        <v>-13849.919</v>
      </c>
      <c r="H128" s="48">
        <v>-13849.919</v>
      </c>
      <c r="J128" s="37"/>
    </row>
    <row r="129" spans="2:10" x14ac:dyDescent="0.25">
      <c r="B129" s="35" t="s">
        <v>1</v>
      </c>
      <c r="C129" s="36">
        <v>8090</v>
      </c>
      <c r="D129" s="36">
        <v>8090</v>
      </c>
      <c r="E129" s="36">
        <v>135</v>
      </c>
      <c r="F129" s="36">
        <v>135</v>
      </c>
      <c r="G129" s="36">
        <v>8225</v>
      </c>
      <c r="H129" s="36">
        <v>8225</v>
      </c>
      <c r="J129" s="37"/>
    </row>
    <row r="130" spans="2:10" s="51" customFormat="1" x14ac:dyDescent="0.25">
      <c r="B130" s="49" t="s">
        <v>163</v>
      </c>
      <c r="C130" s="50">
        <v>9000</v>
      </c>
      <c r="D130" s="50">
        <v>9000</v>
      </c>
      <c r="E130" s="50">
        <v>0</v>
      </c>
      <c r="F130" s="50">
        <v>0</v>
      </c>
      <c r="G130" s="50">
        <v>9000</v>
      </c>
      <c r="H130" s="50">
        <v>9000</v>
      </c>
      <c r="J130" s="52"/>
    </row>
    <row r="131" spans="2:10" s="51" customFormat="1" x14ac:dyDescent="0.25">
      <c r="B131" s="49" t="s">
        <v>56</v>
      </c>
      <c r="C131" s="50">
        <v>-910</v>
      </c>
      <c r="D131" s="50">
        <v>-910</v>
      </c>
      <c r="E131" s="50">
        <v>135</v>
      </c>
      <c r="F131" s="50">
        <v>135</v>
      </c>
      <c r="G131" s="50">
        <v>-775</v>
      </c>
      <c r="H131" s="50">
        <v>-775</v>
      </c>
      <c r="J131" s="52"/>
    </row>
    <row r="132" spans="2:10" x14ac:dyDescent="0.25">
      <c r="J132" s="37"/>
    </row>
    <row r="133" spans="2:10" ht="21" x14ac:dyDescent="0.25">
      <c r="B133" s="33" t="s">
        <v>162</v>
      </c>
      <c r="C133" s="34" t="s">
        <v>4</v>
      </c>
      <c r="D133" s="34" t="s">
        <v>3</v>
      </c>
      <c r="E133" s="34" t="s">
        <v>4</v>
      </c>
      <c r="F133" s="34" t="s">
        <v>3</v>
      </c>
      <c r="G133" s="34" t="s">
        <v>4</v>
      </c>
      <c r="H133" s="34" t="s">
        <v>3</v>
      </c>
      <c r="J133" s="37"/>
    </row>
    <row r="134" spans="2:10" x14ac:dyDescent="0.25">
      <c r="B134" s="35" t="s">
        <v>2</v>
      </c>
      <c r="C134" s="36">
        <v>483.63200000000001</v>
      </c>
      <c r="D134" s="36">
        <v>483.63200000000001</v>
      </c>
      <c r="E134" s="36">
        <v>3318.2339999999999</v>
      </c>
      <c r="F134" s="36">
        <v>3318.2339999999999</v>
      </c>
      <c r="G134" s="36">
        <v>3801.866</v>
      </c>
      <c r="H134" s="36">
        <v>3801.866</v>
      </c>
      <c r="J134" s="37"/>
    </row>
    <row r="135" spans="2:10" x14ac:dyDescent="0.25">
      <c r="B135" s="43" t="s">
        <v>161</v>
      </c>
      <c r="C135" s="44">
        <v>483.63200000000001</v>
      </c>
      <c r="D135" s="44">
        <v>483.63200000000001</v>
      </c>
      <c r="E135" s="44">
        <v>3318.2339999999999</v>
      </c>
      <c r="F135" s="44">
        <v>3318.2339999999999</v>
      </c>
      <c r="G135" s="44">
        <v>3801.866</v>
      </c>
      <c r="H135" s="44">
        <v>3801.866</v>
      </c>
      <c r="J135" s="37"/>
    </row>
    <row r="136" spans="2:10" x14ac:dyDescent="0.25">
      <c r="B136" s="45" t="s">
        <v>160</v>
      </c>
      <c r="C136" s="46">
        <v>483.63200000000001</v>
      </c>
      <c r="D136" s="46">
        <v>483.63200000000001</v>
      </c>
      <c r="E136" s="46">
        <v>1618.2339999999999</v>
      </c>
      <c r="F136" s="46">
        <v>1618.2339999999999</v>
      </c>
      <c r="G136" s="46">
        <v>2101.866</v>
      </c>
      <c r="H136" s="46">
        <v>2101.866</v>
      </c>
      <c r="J136" s="37"/>
    </row>
    <row r="137" spans="2:10" x14ac:dyDescent="0.25">
      <c r="B137" s="47" t="s">
        <v>159</v>
      </c>
      <c r="C137" s="48">
        <v>-40</v>
      </c>
      <c r="D137" s="48">
        <v>-40</v>
      </c>
      <c r="E137" s="48">
        <v>0</v>
      </c>
      <c r="F137" s="48">
        <v>0</v>
      </c>
      <c r="G137" s="48">
        <v>-40</v>
      </c>
      <c r="H137" s="48">
        <v>-40</v>
      </c>
      <c r="J137" s="37"/>
    </row>
    <row r="138" spans="2:10" x14ac:dyDescent="0.25">
      <c r="B138" s="47" t="s">
        <v>158</v>
      </c>
      <c r="C138" s="48">
        <v>26.157</v>
      </c>
      <c r="D138" s="48">
        <v>26.157</v>
      </c>
      <c r="E138" s="48">
        <v>6.6220000000000034</v>
      </c>
      <c r="F138" s="48">
        <v>6.6220000000000034</v>
      </c>
      <c r="G138" s="48">
        <v>32.779000000000003</v>
      </c>
      <c r="H138" s="48">
        <v>32.779000000000003</v>
      </c>
      <c r="J138" s="37"/>
    </row>
    <row r="139" spans="2:10" x14ac:dyDescent="0.25">
      <c r="B139" s="47" t="s">
        <v>157</v>
      </c>
      <c r="C139" s="48">
        <v>14.218</v>
      </c>
      <c r="D139" s="48">
        <v>14.218</v>
      </c>
      <c r="E139" s="48">
        <v>11.611999999999998</v>
      </c>
      <c r="F139" s="48">
        <v>11.611999999999998</v>
      </c>
      <c r="G139" s="48">
        <v>25.83</v>
      </c>
      <c r="H139" s="48">
        <v>25.83</v>
      </c>
      <c r="J139" s="37"/>
    </row>
    <row r="140" spans="2:10" x14ac:dyDescent="0.25">
      <c r="B140" s="47" t="s">
        <v>156</v>
      </c>
      <c r="C140" s="48">
        <v>483.25700000000001</v>
      </c>
      <c r="D140" s="48">
        <v>483.25700000000001</v>
      </c>
      <c r="E140" s="48">
        <v>1600</v>
      </c>
      <c r="F140" s="48">
        <v>1600</v>
      </c>
      <c r="G140" s="48">
        <v>2083.2570000000001</v>
      </c>
      <c r="H140" s="48">
        <v>2083.2570000000001</v>
      </c>
      <c r="J140" s="37"/>
    </row>
    <row r="141" spans="2:10" x14ac:dyDescent="0.25">
      <c r="B141" s="45" t="s">
        <v>155</v>
      </c>
      <c r="C141" s="46">
        <v>0</v>
      </c>
      <c r="D141" s="46">
        <v>0</v>
      </c>
      <c r="E141" s="46">
        <v>1700</v>
      </c>
      <c r="F141" s="46">
        <v>1700</v>
      </c>
      <c r="G141" s="46">
        <v>1700</v>
      </c>
      <c r="H141" s="46">
        <v>1700</v>
      </c>
      <c r="J141" s="37"/>
    </row>
    <row r="142" spans="2:10" x14ac:dyDescent="0.25">
      <c r="B142" s="47" t="s">
        <v>154</v>
      </c>
      <c r="C142" s="48">
        <v>1.913</v>
      </c>
      <c r="D142" s="48">
        <v>1.913</v>
      </c>
      <c r="E142" s="48">
        <v>1700</v>
      </c>
      <c r="F142" s="48">
        <v>1700</v>
      </c>
      <c r="G142" s="48">
        <v>1701.913</v>
      </c>
      <c r="H142" s="48">
        <v>1701.913</v>
      </c>
      <c r="J142" s="37"/>
    </row>
    <row r="143" spans="2:10" x14ac:dyDescent="0.25">
      <c r="B143" s="47" t="s">
        <v>153</v>
      </c>
      <c r="C143" s="48">
        <v>-1.913</v>
      </c>
      <c r="D143" s="48">
        <v>-1.913</v>
      </c>
      <c r="E143" s="48">
        <v>0</v>
      </c>
      <c r="F143" s="48">
        <v>0</v>
      </c>
      <c r="G143" s="48">
        <v>-1.913</v>
      </c>
      <c r="H143" s="48">
        <v>-1.913</v>
      </c>
      <c r="J143" s="37"/>
    </row>
    <row r="144" spans="2:10" x14ac:dyDescent="0.25">
      <c r="B144" s="35" t="s">
        <v>1</v>
      </c>
      <c r="C144" s="36">
        <v>-483.63200000000001</v>
      </c>
      <c r="D144" s="36">
        <v>-483.63200000000001</v>
      </c>
      <c r="E144" s="36">
        <v>0</v>
      </c>
      <c r="F144" s="36">
        <v>0</v>
      </c>
      <c r="G144" s="36">
        <v>-483.63200000000001</v>
      </c>
      <c r="H144" s="36">
        <v>-483.63200000000001</v>
      </c>
      <c r="J144" s="37"/>
    </row>
    <row r="146" spans="2:10" ht="21" x14ac:dyDescent="0.25">
      <c r="B146" s="33" t="s">
        <v>152</v>
      </c>
      <c r="C146" s="34" t="s">
        <v>4</v>
      </c>
      <c r="D146" s="34" t="s">
        <v>3</v>
      </c>
      <c r="E146" s="34" t="s">
        <v>4</v>
      </c>
      <c r="F146" s="34" t="s">
        <v>3</v>
      </c>
      <c r="G146" s="34" t="s">
        <v>4</v>
      </c>
      <c r="H146" s="34" t="s">
        <v>3</v>
      </c>
      <c r="J146" s="37"/>
    </row>
    <row r="147" spans="2:10" x14ac:dyDescent="0.25">
      <c r="B147" s="35" t="s">
        <v>2</v>
      </c>
      <c r="C147" s="36">
        <v>-227.108</v>
      </c>
      <c r="D147" s="36">
        <v>-227.108</v>
      </c>
      <c r="E147" s="36">
        <v>25099.936000000002</v>
      </c>
      <c r="F147" s="36">
        <v>25099.936000000002</v>
      </c>
      <c r="G147" s="36">
        <v>24872.828000000001</v>
      </c>
      <c r="H147" s="36">
        <v>24872.828000000001</v>
      </c>
      <c r="J147" s="37"/>
    </row>
    <row r="148" spans="2:10" x14ac:dyDescent="0.25">
      <c r="B148" s="43" t="s">
        <v>105</v>
      </c>
      <c r="C148" s="44">
        <v>-491.41399999999999</v>
      </c>
      <c r="D148" s="44">
        <v>-491.41399999999999</v>
      </c>
      <c r="E148" s="44">
        <v>73.463999999999999</v>
      </c>
      <c r="F148" s="44">
        <v>73.463999999999999</v>
      </c>
      <c r="G148" s="44">
        <v>-417.95</v>
      </c>
      <c r="H148" s="44">
        <v>-417.95</v>
      </c>
      <c r="J148" s="37"/>
    </row>
    <row r="149" spans="2:10" x14ac:dyDescent="0.25">
      <c r="B149" s="45" t="s">
        <v>104</v>
      </c>
      <c r="C149" s="46">
        <v>-491.41399999999999</v>
      </c>
      <c r="D149" s="46">
        <v>-491.41399999999999</v>
      </c>
      <c r="E149" s="46">
        <v>73.463999999999999</v>
      </c>
      <c r="F149" s="46">
        <v>73.463999999999999</v>
      </c>
      <c r="G149" s="46">
        <v>-417.95</v>
      </c>
      <c r="H149" s="46">
        <v>-417.95</v>
      </c>
      <c r="J149" s="37"/>
    </row>
    <row r="150" spans="2:10" x14ac:dyDescent="0.25">
      <c r="B150" s="47" t="s">
        <v>151</v>
      </c>
      <c r="C150" s="48">
        <v>-20.312999999999999</v>
      </c>
      <c r="D150" s="48">
        <v>-20.312999999999999</v>
      </c>
      <c r="E150" s="48">
        <v>25</v>
      </c>
      <c r="F150" s="48">
        <v>25</v>
      </c>
      <c r="G150" s="48">
        <v>4.6870000000000003</v>
      </c>
      <c r="H150" s="48">
        <v>4.6870000000000003</v>
      </c>
      <c r="J150" s="37"/>
    </row>
    <row r="151" spans="2:10" x14ac:dyDescent="0.25">
      <c r="B151" s="47" t="s">
        <v>150</v>
      </c>
      <c r="C151" s="48">
        <v>-374.93799999999999</v>
      </c>
      <c r="D151" s="48">
        <v>-374.93799999999999</v>
      </c>
      <c r="E151" s="48">
        <v>48.463999999999999</v>
      </c>
      <c r="F151" s="48">
        <v>48.463999999999999</v>
      </c>
      <c r="G151" s="48">
        <v>-326.47399999999999</v>
      </c>
      <c r="H151" s="48">
        <v>-326.47399999999999</v>
      </c>
      <c r="J151" s="37"/>
    </row>
    <row r="152" spans="2:10" x14ac:dyDescent="0.25">
      <c r="B152" s="47" t="s">
        <v>149</v>
      </c>
      <c r="C152" s="48">
        <v>95.052999999999997</v>
      </c>
      <c r="D152" s="48">
        <v>95.052999999999997</v>
      </c>
      <c r="E152" s="48">
        <v>0</v>
      </c>
      <c r="F152" s="48">
        <v>0</v>
      </c>
      <c r="G152" s="48">
        <v>95.052999999999997</v>
      </c>
      <c r="H152" s="48">
        <v>95.052999999999997</v>
      </c>
      <c r="J152" s="37"/>
    </row>
    <row r="153" spans="2:10" x14ac:dyDescent="0.25">
      <c r="B153" s="47" t="s">
        <v>148</v>
      </c>
      <c r="C153" s="48">
        <v>-4.0439999999999996</v>
      </c>
      <c r="D153" s="48">
        <v>-4.0439999999999996</v>
      </c>
      <c r="E153" s="48">
        <v>0</v>
      </c>
      <c r="F153" s="48">
        <v>0</v>
      </c>
      <c r="G153" s="48">
        <v>-4.0439999999999996</v>
      </c>
      <c r="H153" s="48">
        <v>-4.0439999999999996</v>
      </c>
      <c r="J153" s="37"/>
    </row>
    <row r="154" spans="2:10" x14ac:dyDescent="0.25">
      <c r="B154" s="47" t="s">
        <v>147</v>
      </c>
      <c r="C154" s="48">
        <v>-183.459</v>
      </c>
      <c r="D154" s="48">
        <v>-183.459</v>
      </c>
      <c r="E154" s="48">
        <v>0</v>
      </c>
      <c r="F154" s="48">
        <v>0</v>
      </c>
      <c r="G154" s="48">
        <v>-183.459</v>
      </c>
      <c r="H154" s="48">
        <v>-183.459</v>
      </c>
      <c r="J154" s="37"/>
    </row>
    <row r="155" spans="2:10" x14ac:dyDescent="0.25">
      <c r="B155" s="47" t="s">
        <v>103</v>
      </c>
      <c r="C155" s="48">
        <v>-1.1970000000000001</v>
      </c>
      <c r="D155" s="48">
        <v>-1.1970000000000001</v>
      </c>
      <c r="E155" s="48">
        <v>0</v>
      </c>
      <c r="F155" s="48">
        <v>0</v>
      </c>
      <c r="G155" s="48">
        <v>-1.1970000000000001</v>
      </c>
      <c r="H155" s="48">
        <v>-1.1970000000000001</v>
      </c>
      <c r="J155" s="37"/>
    </row>
    <row r="156" spans="2:10" x14ac:dyDescent="0.25">
      <c r="B156" s="47" t="s">
        <v>146</v>
      </c>
      <c r="C156" s="48">
        <v>-1.258</v>
      </c>
      <c r="D156" s="48">
        <v>-1.258</v>
      </c>
      <c r="E156" s="48">
        <v>0</v>
      </c>
      <c r="F156" s="48">
        <v>0</v>
      </c>
      <c r="G156" s="48">
        <v>-1.258</v>
      </c>
      <c r="H156" s="48">
        <v>-1.258</v>
      </c>
      <c r="J156" s="37"/>
    </row>
    <row r="157" spans="2:10" x14ac:dyDescent="0.25">
      <c r="B157" s="47" t="s">
        <v>145</v>
      </c>
      <c r="C157" s="48">
        <v>-1.258</v>
      </c>
      <c r="D157" s="48">
        <v>-1.258</v>
      </c>
      <c r="E157" s="48">
        <v>0</v>
      </c>
      <c r="F157" s="48">
        <v>0</v>
      </c>
      <c r="G157" s="48">
        <v>-1.258</v>
      </c>
      <c r="H157" s="48">
        <v>-1.258</v>
      </c>
      <c r="J157" s="37"/>
    </row>
    <row r="158" spans="2:10" ht="21" x14ac:dyDescent="0.25">
      <c r="B158" s="43" t="s">
        <v>94</v>
      </c>
      <c r="C158" s="44">
        <v>724.12</v>
      </c>
      <c r="D158" s="44">
        <v>724.12</v>
      </c>
      <c r="E158" s="44">
        <v>25000</v>
      </c>
      <c r="F158" s="44">
        <v>25000</v>
      </c>
      <c r="G158" s="44">
        <v>25724.12</v>
      </c>
      <c r="H158" s="44">
        <v>25724.12</v>
      </c>
      <c r="J158" s="37"/>
    </row>
    <row r="159" spans="2:10" x14ac:dyDescent="0.25">
      <c r="B159" s="45" t="s">
        <v>144</v>
      </c>
      <c r="C159" s="46">
        <v>200.28200000000001</v>
      </c>
      <c r="D159" s="46">
        <v>200.28200000000001</v>
      </c>
      <c r="E159" s="46">
        <v>25000</v>
      </c>
      <c r="F159" s="46">
        <v>25000</v>
      </c>
      <c r="G159" s="46">
        <v>25200.281999999999</v>
      </c>
      <c r="H159" s="46">
        <v>25200.281999999999</v>
      </c>
      <c r="J159" s="37"/>
    </row>
    <row r="160" spans="2:10" x14ac:dyDescent="0.25">
      <c r="B160" s="47" t="s">
        <v>143</v>
      </c>
      <c r="C160" s="48">
        <v>202.904</v>
      </c>
      <c r="D160" s="48">
        <v>202.904</v>
      </c>
      <c r="E160" s="48">
        <v>25000</v>
      </c>
      <c r="F160" s="48">
        <v>25000</v>
      </c>
      <c r="G160" s="48">
        <v>25202.903999999999</v>
      </c>
      <c r="H160" s="48">
        <v>25202.903999999999</v>
      </c>
      <c r="J160" s="37"/>
    </row>
    <row r="161" spans="2:10" x14ac:dyDescent="0.25">
      <c r="B161" s="47" t="s">
        <v>142</v>
      </c>
      <c r="C161" s="48">
        <v>-2.6219999999999999</v>
      </c>
      <c r="D161" s="48">
        <v>-2.6219999999999999</v>
      </c>
      <c r="E161" s="48">
        <v>0</v>
      </c>
      <c r="F161" s="48">
        <v>0</v>
      </c>
      <c r="G161" s="48">
        <v>-2.6219999999999999</v>
      </c>
      <c r="H161" s="48">
        <v>-2.6219999999999999</v>
      </c>
      <c r="J161" s="37"/>
    </row>
    <row r="162" spans="2:10" x14ac:dyDescent="0.25">
      <c r="B162" s="45" t="s">
        <v>93</v>
      </c>
      <c r="C162" s="46">
        <v>523.83799999999997</v>
      </c>
      <c r="D162" s="46">
        <v>523.83799999999997</v>
      </c>
      <c r="E162" s="46">
        <v>0</v>
      </c>
      <c r="F162" s="46">
        <v>0</v>
      </c>
      <c r="G162" s="46">
        <v>523.83799999999997</v>
      </c>
      <c r="H162" s="46">
        <v>523.83799999999997</v>
      </c>
      <c r="J162" s="37"/>
    </row>
    <row r="163" spans="2:10" x14ac:dyDescent="0.25">
      <c r="B163" s="47" t="s">
        <v>141</v>
      </c>
      <c r="C163" s="48">
        <v>162.55799999999999</v>
      </c>
      <c r="D163" s="48">
        <v>162.55799999999999</v>
      </c>
      <c r="E163" s="48">
        <v>0</v>
      </c>
      <c r="F163" s="48">
        <v>0</v>
      </c>
      <c r="G163" s="48">
        <v>162.55799999999999</v>
      </c>
      <c r="H163" s="48">
        <v>162.55799999999999</v>
      </c>
      <c r="J163" s="37"/>
    </row>
    <row r="164" spans="2:10" x14ac:dyDescent="0.25">
      <c r="B164" s="47" t="s">
        <v>140</v>
      </c>
      <c r="C164" s="48">
        <v>42.488</v>
      </c>
      <c r="D164" s="48">
        <v>42.488</v>
      </c>
      <c r="E164" s="48">
        <v>0</v>
      </c>
      <c r="F164" s="48">
        <v>0</v>
      </c>
      <c r="G164" s="48">
        <v>42.488</v>
      </c>
      <c r="H164" s="48">
        <v>42.488</v>
      </c>
      <c r="J164" s="37"/>
    </row>
    <row r="165" spans="2:10" x14ac:dyDescent="0.25">
      <c r="B165" s="47" t="s">
        <v>92</v>
      </c>
      <c r="C165" s="48">
        <v>318.79199999999997</v>
      </c>
      <c r="D165" s="48">
        <v>318.79199999999997</v>
      </c>
      <c r="E165" s="48">
        <v>0</v>
      </c>
      <c r="F165" s="48">
        <v>0</v>
      </c>
      <c r="G165" s="48">
        <v>318.79199999999997</v>
      </c>
      <c r="H165" s="48">
        <v>318.79199999999997</v>
      </c>
      <c r="J165" s="37"/>
    </row>
    <row r="166" spans="2:10" x14ac:dyDescent="0.25">
      <c r="B166" s="43" t="s">
        <v>54</v>
      </c>
      <c r="C166" s="44">
        <v>-459.81400000000002</v>
      </c>
      <c r="D166" s="44">
        <v>-459.81400000000002</v>
      </c>
      <c r="E166" s="44">
        <v>26.472000000000037</v>
      </c>
      <c r="F166" s="44">
        <v>26.472000000000037</v>
      </c>
      <c r="G166" s="44">
        <v>-433.34199999999998</v>
      </c>
      <c r="H166" s="44">
        <v>-433.34199999999998</v>
      </c>
      <c r="J166" s="37"/>
    </row>
    <row r="167" spans="2:10" x14ac:dyDescent="0.25">
      <c r="B167" s="45" t="s">
        <v>53</v>
      </c>
      <c r="C167" s="46">
        <v>-221.375</v>
      </c>
      <c r="D167" s="46">
        <v>-221.375</v>
      </c>
      <c r="E167" s="46">
        <v>26.472000000000008</v>
      </c>
      <c r="F167" s="46">
        <v>26.472000000000008</v>
      </c>
      <c r="G167" s="46">
        <v>-194.90299999999999</v>
      </c>
      <c r="H167" s="46">
        <v>-194.90299999999999</v>
      </c>
      <c r="J167" s="37"/>
    </row>
    <row r="168" spans="2:10" x14ac:dyDescent="0.25">
      <c r="B168" s="47" t="s">
        <v>52</v>
      </c>
      <c r="C168" s="48">
        <v>-162.166</v>
      </c>
      <c r="D168" s="48">
        <v>-162.166</v>
      </c>
      <c r="E168" s="48">
        <v>0</v>
      </c>
      <c r="F168" s="48">
        <v>0</v>
      </c>
      <c r="G168" s="48">
        <v>-162.166</v>
      </c>
      <c r="H168" s="48">
        <v>-162.166</v>
      </c>
      <c r="J168" s="37"/>
    </row>
    <row r="169" spans="2:10" x14ac:dyDescent="0.25">
      <c r="B169" s="47" t="s">
        <v>51</v>
      </c>
      <c r="C169" s="48">
        <v>-24.134</v>
      </c>
      <c r="D169" s="48">
        <v>-24.134</v>
      </c>
      <c r="E169" s="48">
        <v>0</v>
      </c>
      <c r="F169" s="48">
        <v>0</v>
      </c>
      <c r="G169" s="48">
        <v>-24.134</v>
      </c>
      <c r="H169" s="48">
        <v>-24.134</v>
      </c>
      <c r="J169" s="37"/>
    </row>
    <row r="170" spans="2:10" x14ac:dyDescent="0.25">
      <c r="B170" s="47" t="s">
        <v>50</v>
      </c>
      <c r="C170" s="48">
        <v>-35.075000000000003</v>
      </c>
      <c r="D170" s="48">
        <v>-35.075000000000003</v>
      </c>
      <c r="E170" s="48">
        <v>26.472000000000001</v>
      </c>
      <c r="F170" s="48">
        <v>26.472000000000001</v>
      </c>
      <c r="G170" s="48">
        <v>-8.6029999999999998</v>
      </c>
      <c r="H170" s="48">
        <v>-8.6029999999999998</v>
      </c>
      <c r="J170" s="37"/>
    </row>
    <row r="171" spans="2:10" x14ac:dyDescent="0.25">
      <c r="B171" s="45" t="s">
        <v>37</v>
      </c>
      <c r="C171" s="46">
        <v>-238.43899999999999</v>
      </c>
      <c r="D171" s="46">
        <v>-238.43899999999999</v>
      </c>
      <c r="E171" s="46">
        <v>0</v>
      </c>
      <c r="F171" s="46">
        <v>0</v>
      </c>
      <c r="G171" s="46">
        <v>-238.43899999999999</v>
      </c>
      <c r="H171" s="46">
        <v>-238.43899999999999</v>
      </c>
      <c r="J171" s="37"/>
    </row>
    <row r="172" spans="2:10" x14ac:dyDescent="0.25">
      <c r="B172" s="47" t="s">
        <v>34</v>
      </c>
      <c r="C172" s="48">
        <v>-132.583</v>
      </c>
      <c r="D172" s="48">
        <v>-132.583</v>
      </c>
      <c r="E172" s="48">
        <v>0</v>
      </c>
      <c r="F172" s="48">
        <v>0</v>
      </c>
      <c r="G172" s="48">
        <v>-132.583</v>
      </c>
      <c r="H172" s="48">
        <v>-132.583</v>
      </c>
      <c r="J172" s="37"/>
    </row>
    <row r="173" spans="2:10" x14ac:dyDescent="0.25">
      <c r="B173" s="47" t="s">
        <v>36</v>
      </c>
      <c r="C173" s="48">
        <v>-105.85599999999999</v>
      </c>
      <c r="D173" s="48">
        <v>-105.85599999999999</v>
      </c>
      <c r="E173" s="48">
        <v>0</v>
      </c>
      <c r="F173" s="48">
        <v>0</v>
      </c>
      <c r="G173" s="48">
        <v>-105.85599999999999</v>
      </c>
      <c r="H173" s="48">
        <v>-105.85599999999999</v>
      </c>
      <c r="J173" s="37"/>
    </row>
    <row r="174" spans="2:10" x14ac:dyDescent="0.25">
      <c r="B174" s="35" t="s">
        <v>1</v>
      </c>
      <c r="C174" s="36">
        <v>-3710</v>
      </c>
      <c r="D174" s="36">
        <v>-3710</v>
      </c>
      <c r="E174" s="36">
        <v>631</v>
      </c>
      <c r="F174" s="36">
        <v>631</v>
      </c>
      <c r="G174" s="36">
        <v>-3079</v>
      </c>
      <c r="H174" s="36">
        <v>-3079</v>
      </c>
      <c r="J174" s="37"/>
    </row>
    <row r="175" spans="2:10" s="51" customFormat="1" x14ac:dyDescent="0.25">
      <c r="B175" s="49" t="s">
        <v>124</v>
      </c>
      <c r="C175" s="50">
        <v>-3655</v>
      </c>
      <c r="D175" s="50">
        <v>-3655</v>
      </c>
      <c r="E175" s="50">
        <v>631</v>
      </c>
      <c r="F175" s="50">
        <v>631</v>
      </c>
      <c r="G175" s="50">
        <v>-3024</v>
      </c>
      <c r="H175" s="50">
        <v>-3024</v>
      </c>
      <c r="J175" s="52"/>
    </row>
    <row r="176" spans="2:10" s="51" customFormat="1" x14ac:dyDescent="0.25">
      <c r="B176" s="49" t="s">
        <v>56</v>
      </c>
      <c r="C176" s="50">
        <v>-55</v>
      </c>
      <c r="D176" s="50">
        <v>-55</v>
      </c>
      <c r="E176" s="50">
        <v>0</v>
      </c>
      <c r="F176" s="50">
        <v>0</v>
      </c>
      <c r="G176" s="50">
        <v>-55</v>
      </c>
      <c r="H176" s="50">
        <v>-55</v>
      </c>
      <c r="J176" s="52"/>
    </row>
    <row r="177" spans="2:10" x14ac:dyDescent="0.25">
      <c r="B177" s="35" t="s">
        <v>0</v>
      </c>
      <c r="C177" s="36">
        <v>69100</v>
      </c>
      <c r="D177" s="36">
        <v>0</v>
      </c>
      <c r="E177" s="36">
        <v>0</v>
      </c>
      <c r="F177" s="36">
        <v>0</v>
      </c>
      <c r="G177" s="36">
        <v>69100</v>
      </c>
      <c r="H177" s="36">
        <v>0</v>
      </c>
      <c r="J177" s="37"/>
    </row>
    <row r="178" spans="2:10" x14ac:dyDescent="0.25">
      <c r="B178" s="40" t="s">
        <v>8</v>
      </c>
      <c r="C178" s="41">
        <v>25000</v>
      </c>
      <c r="D178" s="41">
        <v>25000</v>
      </c>
      <c r="E178" s="41">
        <v>0</v>
      </c>
      <c r="F178" s="41">
        <v>0</v>
      </c>
      <c r="G178" s="41">
        <v>25000</v>
      </c>
      <c r="H178" s="41">
        <v>25000</v>
      </c>
      <c r="J178" s="37"/>
    </row>
    <row r="179" spans="2:10" ht="21" x14ac:dyDescent="0.25">
      <c r="B179" s="40" t="s">
        <v>7</v>
      </c>
      <c r="C179" s="41">
        <v>-75000</v>
      </c>
      <c r="D179" s="41">
        <v>-75000</v>
      </c>
      <c r="E179" s="41">
        <v>0</v>
      </c>
      <c r="F179" s="41">
        <v>0</v>
      </c>
      <c r="G179" s="41">
        <v>-75000</v>
      </c>
      <c r="H179" s="41">
        <v>-75000</v>
      </c>
      <c r="J179" s="37"/>
    </row>
    <row r="180" spans="2:10" x14ac:dyDescent="0.25">
      <c r="B180" s="40" t="s">
        <v>6</v>
      </c>
      <c r="C180" s="41">
        <v>119100</v>
      </c>
      <c r="D180" s="41">
        <v>50000</v>
      </c>
      <c r="E180" s="41">
        <v>0</v>
      </c>
      <c r="F180" s="41">
        <v>0</v>
      </c>
      <c r="G180" s="41">
        <v>119100</v>
      </c>
      <c r="H180" s="41">
        <v>50000</v>
      </c>
      <c r="J180" s="37"/>
    </row>
    <row r="182" spans="2:10" ht="21" x14ac:dyDescent="0.25">
      <c r="B182" s="33" t="s">
        <v>139</v>
      </c>
      <c r="C182" s="34" t="s">
        <v>4</v>
      </c>
      <c r="D182" s="34" t="s">
        <v>3</v>
      </c>
      <c r="E182" s="34" t="s">
        <v>4</v>
      </c>
      <c r="F182" s="34" t="s">
        <v>3</v>
      </c>
      <c r="G182" s="34" t="s">
        <v>4</v>
      </c>
      <c r="H182" s="34" t="s">
        <v>3</v>
      </c>
      <c r="J182" s="37"/>
    </row>
    <row r="183" spans="2:10" x14ac:dyDescent="0.25">
      <c r="B183" s="35" t="s">
        <v>2</v>
      </c>
      <c r="C183" s="36">
        <v>1945.3530000000001</v>
      </c>
      <c r="D183" s="36">
        <v>1945.3530000000001</v>
      </c>
      <c r="E183" s="36">
        <v>1707.3919999999998</v>
      </c>
      <c r="F183" s="36">
        <v>1707.3919999999998</v>
      </c>
      <c r="G183" s="36">
        <v>3652.7449999999999</v>
      </c>
      <c r="H183" s="36">
        <v>3652.7449999999999</v>
      </c>
      <c r="J183" s="37"/>
    </row>
    <row r="184" spans="2:10" x14ac:dyDescent="0.25">
      <c r="B184" s="43" t="s">
        <v>100</v>
      </c>
      <c r="C184" s="44">
        <v>1945.3530000000001</v>
      </c>
      <c r="D184" s="44">
        <v>1945.3530000000001</v>
      </c>
      <c r="E184" s="44">
        <v>1707.3919999999998</v>
      </c>
      <c r="F184" s="44">
        <v>1707.3919999999998</v>
      </c>
      <c r="G184" s="44">
        <v>3652.7449999999999</v>
      </c>
      <c r="H184" s="44">
        <v>3652.7449999999999</v>
      </c>
      <c r="J184" s="37"/>
    </row>
    <row r="185" spans="2:10" x14ac:dyDescent="0.25">
      <c r="B185" s="45" t="s">
        <v>138</v>
      </c>
      <c r="C185" s="46">
        <v>873.99800000000005</v>
      </c>
      <c r="D185" s="46">
        <v>873.99800000000005</v>
      </c>
      <c r="E185" s="46">
        <v>0</v>
      </c>
      <c r="F185" s="46">
        <v>0</v>
      </c>
      <c r="G185" s="46">
        <v>873.99800000000005</v>
      </c>
      <c r="H185" s="46">
        <v>873.99800000000005</v>
      </c>
      <c r="J185" s="37"/>
    </row>
    <row r="186" spans="2:10" x14ac:dyDescent="0.25">
      <c r="B186" s="47" t="s">
        <v>137</v>
      </c>
      <c r="C186" s="48">
        <v>700.69899999999996</v>
      </c>
      <c r="D186" s="48">
        <v>700.69899999999996</v>
      </c>
      <c r="E186" s="48">
        <v>0</v>
      </c>
      <c r="F186" s="48">
        <v>0</v>
      </c>
      <c r="G186" s="48">
        <v>700.69899999999996</v>
      </c>
      <c r="H186" s="48">
        <v>700.69899999999996</v>
      </c>
      <c r="J186" s="37"/>
    </row>
    <row r="187" spans="2:10" x14ac:dyDescent="0.25">
      <c r="B187" s="47" t="s">
        <v>136</v>
      </c>
      <c r="C187" s="48">
        <v>329.11599999999999</v>
      </c>
      <c r="D187" s="48">
        <v>329.11599999999999</v>
      </c>
      <c r="E187" s="48">
        <v>0</v>
      </c>
      <c r="F187" s="48">
        <v>0</v>
      </c>
      <c r="G187" s="48">
        <v>329.11599999999999</v>
      </c>
      <c r="H187" s="48">
        <v>329.11599999999999</v>
      </c>
      <c r="J187" s="37"/>
    </row>
    <row r="188" spans="2:10" x14ac:dyDescent="0.25">
      <c r="B188" s="47" t="s">
        <v>135</v>
      </c>
      <c r="C188" s="48">
        <v>244.18299999999999</v>
      </c>
      <c r="D188" s="48">
        <v>244.18299999999999</v>
      </c>
      <c r="E188" s="48">
        <v>0</v>
      </c>
      <c r="F188" s="48">
        <v>0</v>
      </c>
      <c r="G188" s="48">
        <v>244.18299999999999</v>
      </c>
      <c r="H188" s="48">
        <v>244.18299999999999</v>
      </c>
      <c r="J188" s="37"/>
    </row>
    <row r="189" spans="2:10" x14ac:dyDescent="0.25">
      <c r="B189" s="47" t="s">
        <v>134</v>
      </c>
      <c r="C189" s="48">
        <v>-400</v>
      </c>
      <c r="D189" s="48">
        <v>-400</v>
      </c>
      <c r="E189" s="48">
        <v>0</v>
      </c>
      <c r="F189" s="48">
        <v>0</v>
      </c>
      <c r="G189" s="48">
        <v>-400</v>
      </c>
      <c r="H189" s="48">
        <v>-400</v>
      </c>
      <c r="J189" s="37"/>
    </row>
    <row r="190" spans="2:10" x14ac:dyDescent="0.25">
      <c r="B190" s="45" t="s">
        <v>133</v>
      </c>
      <c r="C190" s="46">
        <v>645.72199999999998</v>
      </c>
      <c r="D190" s="46">
        <v>645.72199999999998</v>
      </c>
      <c r="E190" s="46">
        <v>1707.3920000000001</v>
      </c>
      <c r="F190" s="46">
        <v>1707.3920000000001</v>
      </c>
      <c r="G190" s="46">
        <v>2353.114</v>
      </c>
      <c r="H190" s="46">
        <v>2353.114</v>
      </c>
      <c r="J190" s="37"/>
    </row>
    <row r="191" spans="2:10" x14ac:dyDescent="0.25">
      <c r="B191" s="47" t="s">
        <v>132</v>
      </c>
      <c r="C191" s="48">
        <v>439.10500000000002</v>
      </c>
      <c r="D191" s="48">
        <v>439.10500000000002</v>
      </c>
      <c r="E191" s="48">
        <v>0</v>
      </c>
      <c r="F191" s="48">
        <v>0</v>
      </c>
      <c r="G191" s="48">
        <v>439.10500000000002</v>
      </c>
      <c r="H191" s="48">
        <v>439.10500000000002</v>
      </c>
      <c r="J191" s="37"/>
    </row>
    <row r="192" spans="2:10" x14ac:dyDescent="0.25">
      <c r="B192" s="47" t="s">
        <v>131</v>
      </c>
      <c r="C192" s="48">
        <v>663.59699999999998</v>
      </c>
      <c r="D192" s="48">
        <v>663.59699999999998</v>
      </c>
      <c r="E192" s="48">
        <v>0</v>
      </c>
      <c r="F192" s="48">
        <v>0</v>
      </c>
      <c r="G192" s="48">
        <v>663.59699999999998</v>
      </c>
      <c r="H192" s="48">
        <v>663.59699999999998</v>
      </c>
      <c r="J192" s="37"/>
    </row>
    <row r="193" spans="2:10" x14ac:dyDescent="0.25">
      <c r="B193" s="47" t="s">
        <v>130</v>
      </c>
      <c r="C193" s="48">
        <v>-726.47500000000002</v>
      </c>
      <c r="D193" s="48">
        <v>-726.47500000000002</v>
      </c>
      <c r="E193" s="48">
        <v>2370.23</v>
      </c>
      <c r="F193" s="48">
        <v>2370.23</v>
      </c>
      <c r="G193" s="48">
        <v>1643.7550000000001</v>
      </c>
      <c r="H193" s="48">
        <v>1643.7550000000001</v>
      </c>
      <c r="J193" s="37"/>
    </row>
    <row r="194" spans="2:10" x14ac:dyDescent="0.25">
      <c r="B194" s="47" t="s">
        <v>129</v>
      </c>
      <c r="C194" s="48">
        <v>266</v>
      </c>
      <c r="D194" s="48">
        <v>266</v>
      </c>
      <c r="E194" s="48">
        <v>-662.83799999999997</v>
      </c>
      <c r="F194" s="48">
        <v>-662.83799999999997</v>
      </c>
      <c r="G194" s="48">
        <v>-396.83800000000002</v>
      </c>
      <c r="H194" s="48">
        <v>-396.83800000000002</v>
      </c>
      <c r="J194" s="37"/>
    </row>
    <row r="195" spans="2:10" x14ac:dyDescent="0.25">
      <c r="B195" s="47" t="s">
        <v>128</v>
      </c>
      <c r="C195" s="48">
        <v>3.4950000000000001</v>
      </c>
      <c r="D195" s="48">
        <v>3.4950000000000001</v>
      </c>
      <c r="E195" s="48">
        <v>0</v>
      </c>
      <c r="F195" s="48">
        <v>0</v>
      </c>
      <c r="G195" s="48">
        <v>3.4950000000000001</v>
      </c>
      <c r="H195" s="48">
        <v>3.4950000000000001</v>
      </c>
      <c r="J195" s="37"/>
    </row>
    <row r="196" spans="2:10" x14ac:dyDescent="0.25">
      <c r="B196" s="45" t="s">
        <v>127</v>
      </c>
      <c r="C196" s="46">
        <v>425.63299999999998</v>
      </c>
      <c r="D196" s="46">
        <v>425.63299999999998</v>
      </c>
      <c r="E196" s="46">
        <v>0</v>
      </c>
      <c r="F196" s="46">
        <v>0</v>
      </c>
      <c r="G196" s="46">
        <v>425.63299999999998</v>
      </c>
      <c r="H196" s="46">
        <v>425.63299999999998</v>
      </c>
      <c r="J196" s="37"/>
    </row>
    <row r="197" spans="2:10" x14ac:dyDescent="0.25">
      <c r="B197" s="47" t="s">
        <v>126</v>
      </c>
      <c r="C197" s="48">
        <v>164.55799999999999</v>
      </c>
      <c r="D197" s="48">
        <v>164.55799999999999</v>
      </c>
      <c r="E197" s="48">
        <v>0</v>
      </c>
      <c r="F197" s="48">
        <v>0</v>
      </c>
      <c r="G197" s="48">
        <v>164.55799999999999</v>
      </c>
      <c r="H197" s="48">
        <v>164.55799999999999</v>
      </c>
      <c r="J197" s="37"/>
    </row>
    <row r="198" spans="2:10" x14ac:dyDescent="0.25">
      <c r="B198" s="47" t="s">
        <v>125</v>
      </c>
      <c r="C198" s="48">
        <v>261.07499999999999</v>
      </c>
      <c r="D198" s="48">
        <v>261.07499999999999</v>
      </c>
      <c r="E198" s="48">
        <v>0</v>
      </c>
      <c r="F198" s="48">
        <v>0</v>
      </c>
      <c r="G198" s="48">
        <v>261.07499999999999</v>
      </c>
      <c r="H198" s="48">
        <v>261.07499999999999</v>
      </c>
      <c r="J198" s="37"/>
    </row>
    <row r="199" spans="2:10" x14ac:dyDescent="0.25">
      <c r="B199" s="35" t="s">
        <v>1</v>
      </c>
      <c r="C199" s="36">
        <v>-916.12800000000004</v>
      </c>
      <c r="D199" s="36">
        <v>-916.12800000000004</v>
      </c>
      <c r="E199" s="36">
        <v>4047.1110000000003</v>
      </c>
      <c r="F199" s="36">
        <v>4047.1110000000003</v>
      </c>
      <c r="G199" s="36">
        <v>3130.9830000000002</v>
      </c>
      <c r="H199" s="36">
        <v>3130.9830000000002</v>
      </c>
      <c r="J199" s="37"/>
    </row>
    <row r="200" spans="2:10" s="51" customFormat="1" x14ac:dyDescent="0.25">
      <c r="B200" s="49" t="s">
        <v>124</v>
      </c>
      <c r="C200" s="50">
        <v>-916.12800000000004</v>
      </c>
      <c r="D200" s="50">
        <v>-916.12800000000004</v>
      </c>
      <c r="E200" s="50">
        <v>3977.1110000000003</v>
      </c>
      <c r="F200" s="50">
        <v>3977.1110000000003</v>
      </c>
      <c r="G200" s="50">
        <v>3060.9830000000002</v>
      </c>
      <c r="H200" s="50">
        <v>3060.9830000000002</v>
      </c>
      <c r="J200" s="52"/>
    </row>
    <row r="201" spans="2:10" s="51" customFormat="1" x14ac:dyDescent="0.25">
      <c r="B201" s="49" t="s">
        <v>56</v>
      </c>
      <c r="C201" s="50">
        <v>0</v>
      </c>
      <c r="D201" s="50">
        <v>0</v>
      </c>
      <c r="E201" s="50">
        <v>70</v>
      </c>
      <c r="F201" s="50">
        <v>70</v>
      </c>
      <c r="G201" s="50">
        <v>70</v>
      </c>
      <c r="H201" s="50">
        <v>70</v>
      </c>
      <c r="J201" s="52"/>
    </row>
    <row r="202" spans="2:10" x14ac:dyDescent="0.25">
      <c r="B202" s="35" t="s">
        <v>0</v>
      </c>
      <c r="C202" s="36">
        <v>-82200</v>
      </c>
      <c r="D202" s="36">
        <v>0</v>
      </c>
      <c r="E202" s="36">
        <v>0</v>
      </c>
      <c r="F202" s="36">
        <v>0</v>
      </c>
      <c r="G202" s="36">
        <v>-82200</v>
      </c>
      <c r="H202" s="36">
        <v>0</v>
      </c>
      <c r="J202" s="37"/>
    </row>
    <row r="203" spans="2:10" x14ac:dyDescent="0.25">
      <c r="B203" s="40" t="s">
        <v>5</v>
      </c>
      <c r="C203" s="41">
        <v>-82200</v>
      </c>
      <c r="D203" s="41">
        <v>0</v>
      </c>
      <c r="E203" s="41">
        <v>0</v>
      </c>
      <c r="F203" s="41">
        <v>0</v>
      </c>
      <c r="G203" s="41">
        <v>-82200</v>
      </c>
      <c r="H203" s="41">
        <v>0</v>
      </c>
      <c r="J203" s="37"/>
    </row>
    <row r="205" spans="2:10" ht="21" x14ac:dyDescent="0.25">
      <c r="B205" s="33" t="s">
        <v>123</v>
      </c>
      <c r="C205" s="34" t="s">
        <v>4</v>
      </c>
      <c r="D205" s="34" t="s">
        <v>3</v>
      </c>
      <c r="E205" s="34" t="s">
        <v>4</v>
      </c>
      <c r="F205" s="34" t="s">
        <v>3</v>
      </c>
      <c r="G205" s="34" t="s">
        <v>4</v>
      </c>
      <c r="H205" s="34" t="s">
        <v>3</v>
      </c>
      <c r="J205" s="37"/>
    </row>
    <row r="206" spans="2:10" x14ac:dyDescent="0.25">
      <c r="B206" s="35" t="s">
        <v>2</v>
      </c>
      <c r="C206" s="36">
        <v>171.68199999999999</v>
      </c>
      <c r="D206" s="36">
        <v>171.68199999999999</v>
      </c>
      <c r="E206" s="36">
        <v>6095.0190000000002</v>
      </c>
      <c r="F206" s="36">
        <v>6095.0190000000002</v>
      </c>
      <c r="G206" s="36">
        <v>6266.701</v>
      </c>
      <c r="H206" s="36">
        <v>6266.701</v>
      </c>
      <c r="J206" s="37"/>
    </row>
    <row r="207" spans="2:10" x14ac:dyDescent="0.25">
      <c r="B207" s="43" t="s">
        <v>122</v>
      </c>
      <c r="C207" s="44">
        <v>11.637</v>
      </c>
      <c r="D207" s="44">
        <v>11.637</v>
      </c>
      <c r="E207" s="44">
        <v>80.269000000000005</v>
      </c>
      <c r="F207" s="44">
        <v>80.269000000000005</v>
      </c>
      <c r="G207" s="44">
        <v>91.906000000000006</v>
      </c>
      <c r="H207" s="44">
        <v>91.906000000000006</v>
      </c>
      <c r="J207" s="37"/>
    </row>
    <row r="208" spans="2:10" x14ac:dyDescent="0.25">
      <c r="B208" s="45" t="s">
        <v>121</v>
      </c>
      <c r="C208" s="46">
        <v>11.637</v>
      </c>
      <c r="D208" s="46">
        <v>11.637</v>
      </c>
      <c r="E208" s="46">
        <v>75.450999999999993</v>
      </c>
      <c r="F208" s="46">
        <v>75.450999999999993</v>
      </c>
      <c r="G208" s="46">
        <v>87.087999999999994</v>
      </c>
      <c r="H208" s="46">
        <v>87.087999999999994</v>
      </c>
      <c r="J208" s="37"/>
    </row>
    <row r="209" spans="2:10" x14ac:dyDescent="0.25">
      <c r="B209" s="47" t="s">
        <v>120</v>
      </c>
      <c r="C209" s="48">
        <v>1.01</v>
      </c>
      <c r="D209" s="48">
        <v>1.01</v>
      </c>
      <c r="E209" s="48">
        <v>2.2720000000000002</v>
      </c>
      <c r="F209" s="48">
        <v>2.2720000000000002</v>
      </c>
      <c r="G209" s="48">
        <v>3.282</v>
      </c>
      <c r="H209" s="48">
        <v>3.282</v>
      </c>
      <c r="J209" s="37"/>
    </row>
    <row r="210" spans="2:10" x14ac:dyDescent="0.25">
      <c r="B210" s="47" t="s">
        <v>119</v>
      </c>
      <c r="C210" s="48">
        <v>0.99299999999999999</v>
      </c>
      <c r="D210" s="48">
        <v>0.99299999999999999</v>
      </c>
      <c r="E210" s="48">
        <v>9.6020000000000003</v>
      </c>
      <c r="F210" s="48">
        <v>9.6020000000000003</v>
      </c>
      <c r="G210" s="48">
        <v>10.595000000000001</v>
      </c>
      <c r="H210" s="48">
        <v>10.595000000000001</v>
      </c>
      <c r="J210" s="37"/>
    </row>
    <row r="211" spans="2:10" x14ac:dyDescent="0.25">
      <c r="B211" s="47" t="s">
        <v>118</v>
      </c>
      <c r="C211" s="48">
        <v>0.36499999999999999</v>
      </c>
      <c r="D211" s="48">
        <v>0.36499999999999999</v>
      </c>
      <c r="E211" s="48">
        <v>1.6439999999999999</v>
      </c>
      <c r="F211" s="48">
        <v>1.6439999999999999</v>
      </c>
      <c r="G211" s="48">
        <v>2.0089999999999999</v>
      </c>
      <c r="H211" s="48">
        <v>2.0089999999999999</v>
      </c>
      <c r="J211" s="37"/>
    </row>
    <row r="212" spans="2:10" x14ac:dyDescent="0.25">
      <c r="B212" s="47" t="s">
        <v>117</v>
      </c>
      <c r="C212" s="48">
        <v>0</v>
      </c>
      <c r="D212" s="48">
        <v>0</v>
      </c>
      <c r="E212" s="48">
        <v>19.245000000000001</v>
      </c>
      <c r="F212" s="48">
        <v>19.245000000000001</v>
      </c>
      <c r="G212" s="48">
        <v>19.245000000000001</v>
      </c>
      <c r="H212" s="48">
        <v>19.245000000000001</v>
      </c>
      <c r="J212" s="37"/>
    </row>
    <row r="213" spans="2:10" x14ac:dyDescent="0.25">
      <c r="B213" s="47" t="s">
        <v>116</v>
      </c>
      <c r="C213" s="48">
        <v>0.95899999999999996</v>
      </c>
      <c r="D213" s="48">
        <v>0.95899999999999996</v>
      </c>
      <c r="E213" s="48">
        <v>0.34500000000000008</v>
      </c>
      <c r="F213" s="48">
        <v>0.34500000000000008</v>
      </c>
      <c r="G213" s="48">
        <v>1.304</v>
      </c>
      <c r="H213" s="48">
        <v>1.304</v>
      </c>
      <c r="J213" s="37"/>
    </row>
    <row r="214" spans="2:10" x14ac:dyDescent="0.25">
      <c r="B214" s="47" t="s">
        <v>115</v>
      </c>
      <c r="C214" s="48">
        <v>9.9000000000000005E-2</v>
      </c>
      <c r="D214" s="48">
        <v>9.9000000000000005E-2</v>
      </c>
      <c r="E214" s="48">
        <v>24.995000000000001</v>
      </c>
      <c r="F214" s="48">
        <v>24.995000000000001</v>
      </c>
      <c r="G214" s="48">
        <v>25.094000000000001</v>
      </c>
      <c r="H214" s="48">
        <v>25.094000000000001</v>
      </c>
      <c r="J214" s="37"/>
    </row>
    <row r="215" spans="2:10" x14ac:dyDescent="0.25">
      <c r="B215" s="47" t="s">
        <v>114</v>
      </c>
      <c r="C215" s="48">
        <v>6.9539999999999997</v>
      </c>
      <c r="D215" s="48">
        <v>6.9539999999999997</v>
      </c>
      <c r="E215" s="48">
        <v>1.737000000000001</v>
      </c>
      <c r="F215" s="48">
        <v>1.737000000000001</v>
      </c>
      <c r="G215" s="48">
        <v>8.6910000000000007</v>
      </c>
      <c r="H215" s="48">
        <v>8.6910000000000007</v>
      </c>
      <c r="J215" s="37"/>
    </row>
    <row r="216" spans="2:10" x14ac:dyDescent="0.25">
      <c r="B216" s="47" t="s">
        <v>113</v>
      </c>
      <c r="C216" s="48">
        <v>1.2569999999999999</v>
      </c>
      <c r="D216" s="48">
        <v>1.2569999999999999</v>
      </c>
      <c r="E216" s="48">
        <v>4.3530000000000006</v>
      </c>
      <c r="F216" s="48">
        <v>4.3530000000000006</v>
      </c>
      <c r="G216" s="48">
        <v>5.61</v>
      </c>
      <c r="H216" s="48">
        <v>5.61</v>
      </c>
      <c r="J216" s="37"/>
    </row>
    <row r="217" spans="2:10" x14ac:dyDescent="0.25">
      <c r="B217" s="47" t="s">
        <v>112</v>
      </c>
      <c r="C217" s="48">
        <v>0</v>
      </c>
      <c r="D217" s="48">
        <v>0</v>
      </c>
      <c r="E217" s="48">
        <v>0.95299999999999996</v>
      </c>
      <c r="F217" s="48">
        <v>0.95299999999999996</v>
      </c>
      <c r="G217" s="48">
        <v>0.95299999999999996</v>
      </c>
      <c r="H217" s="48">
        <v>0.95299999999999996</v>
      </c>
      <c r="J217" s="37"/>
    </row>
    <row r="218" spans="2:10" x14ac:dyDescent="0.25">
      <c r="B218" s="47" t="s">
        <v>111</v>
      </c>
      <c r="C218" s="48">
        <v>0</v>
      </c>
      <c r="D218" s="48">
        <v>0</v>
      </c>
      <c r="E218" s="48">
        <v>4.84</v>
      </c>
      <c r="F218" s="48">
        <v>4.84</v>
      </c>
      <c r="G218" s="48">
        <v>4.84</v>
      </c>
      <c r="H218" s="48">
        <v>4.84</v>
      </c>
      <c r="J218" s="37"/>
    </row>
    <row r="219" spans="2:10" x14ac:dyDescent="0.25">
      <c r="B219" s="47" t="s">
        <v>110</v>
      </c>
      <c r="C219" s="48">
        <v>0</v>
      </c>
      <c r="D219" s="48">
        <v>0</v>
      </c>
      <c r="E219" s="48">
        <v>2.0569999999999999</v>
      </c>
      <c r="F219" s="48">
        <v>2.0569999999999999</v>
      </c>
      <c r="G219" s="48">
        <v>2.0569999999999999</v>
      </c>
      <c r="H219" s="48">
        <v>2.0569999999999999</v>
      </c>
      <c r="J219" s="37"/>
    </row>
    <row r="220" spans="2:10" x14ac:dyDescent="0.25">
      <c r="B220" s="47" t="s">
        <v>109</v>
      </c>
      <c r="C220" s="48">
        <v>0</v>
      </c>
      <c r="D220" s="48">
        <v>0</v>
      </c>
      <c r="E220" s="48">
        <v>2.9830000000000001</v>
      </c>
      <c r="F220" s="48">
        <v>2.9830000000000001</v>
      </c>
      <c r="G220" s="48">
        <v>2.9830000000000001</v>
      </c>
      <c r="H220" s="48">
        <v>2.9830000000000001</v>
      </c>
      <c r="J220" s="37"/>
    </row>
    <row r="221" spans="2:10" x14ac:dyDescent="0.25">
      <c r="B221" s="45" t="s">
        <v>108</v>
      </c>
      <c r="C221" s="46">
        <v>0</v>
      </c>
      <c r="D221" s="46">
        <v>0</v>
      </c>
      <c r="E221" s="46">
        <v>4.8179999999999996</v>
      </c>
      <c r="F221" s="46">
        <v>4.8179999999999996</v>
      </c>
      <c r="G221" s="46">
        <v>4.8179999999999996</v>
      </c>
      <c r="H221" s="46">
        <v>4.8179999999999996</v>
      </c>
      <c r="J221" s="37"/>
    </row>
    <row r="222" spans="2:10" x14ac:dyDescent="0.25">
      <c r="B222" s="47" t="s">
        <v>107</v>
      </c>
      <c r="C222" s="48">
        <v>0</v>
      </c>
      <c r="D222" s="48">
        <v>0</v>
      </c>
      <c r="E222" s="48">
        <v>3.9329999999999998</v>
      </c>
      <c r="F222" s="48">
        <v>3.9329999999999998</v>
      </c>
      <c r="G222" s="48">
        <v>3.9329999999999998</v>
      </c>
      <c r="H222" s="48">
        <v>3.9329999999999998</v>
      </c>
      <c r="J222" s="37"/>
    </row>
    <row r="223" spans="2:10" x14ac:dyDescent="0.25">
      <c r="B223" s="43" t="s">
        <v>100</v>
      </c>
      <c r="C223" s="44">
        <v>150</v>
      </c>
      <c r="D223" s="44">
        <v>150</v>
      </c>
      <c r="E223" s="44">
        <v>6014.75</v>
      </c>
      <c r="F223" s="44">
        <v>6014.75</v>
      </c>
      <c r="G223" s="44">
        <v>6164.75</v>
      </c>
      <c r="H223" s="44">
        <v>6164.75</v>
      </c>
      <c r="J223" s="37"/>
    </row>
    <row r="224" spans="2:10" x14ac:dyDescent="0.25">
      <c r="B224" s="45" t="s">
        <v>99</v>
      </c>
      <c r="C224" s="46">
        <v>150</v>
      </c>
      <c r="D224" s="46">
        <v>150</v>
      </c>
      <c r="E224" s="46">
        <v>6014.75</v>
      </c>
      <c r="F224" s="46">
        <v>6014.75</v>
      </c>
      <c r="G224" s="46">
        <v>6164.75</v>
      </c>
      <c r="H224" s="46">
        <v>6164.75</v>
      </c>
      <c r="J224" s="37"/>
    </row>
    <row r="225" spans="2:10" x14ac:dyDescent="0.25">
      <c r="B225" s="47" t="s">
        <v>98</v>
      </c>
      <c r="C225" s="48">
        <v>0</v>
      </c>
      <c r="D225" s="48">
        <v>0</v>
      </c>
      <c r="E225" s="48">
        <v>6000</v>
      </c>
      <c r="F225" s="48">
        <v>6000</v>
      </c>
      <c r="G225" s="48">
        <v>6000</v>
      </c>
      <c r="H225" s="48">
        <v>6000</v>
      </c>
      <c r="J225" s="37"/>
    </row>
    <row r="226" spans="2:10" x14ac:dyDescent="0.25">
      <c r="B226" s="47" t="s">
        <v>97</v>
      </c>
      <c r="C226" s="48">
        <v>150</v>
      </c>
      <c r="D226" s="48">
        <v>150</v>
      </c>
      <c r="E226" s="48">
        <v>0</v>
      </c>
      <c r="F226" s="48">
        <v>0</v>
      </c>
      <c r="G226" s="48">
        <v>150</v>
      </c>
      <c r="H226" s="48">
        <v>150</v>
      </c>
      <c r="J226" s="37"/>
    </row>
    <row r="227" spans="2:10" x14ac:dyDescent="0.25">
      <c r="B227" s="47" t="s">
        <v>96</v>
      </c>
      <c r="C227" s="48">
        <v>0</v>
      </c>
      <c r="D227" s="48">
        <v>0</v>
      </c>
      <c r="E227" s="48">
        <v>5.8769999999999998</v>
      </c>
      <c r="F227" s="48">
        <v>5.8769999999999998</v>
      </c>
      <c r="G227" s="48">
        <v>5.8769999999999998</v>
      </c>
      <c r="H227" s="48">
        <v>5.8769999999999998</v>
      </c>
      <c r="J227" s="37"/>
    </row>
    <row r="228" spans="2:10" x14ac:dyDescent="0.25">
      <c r="B228" s="47" t="s">
        <v>95</v>
      </c>
      <c r="C228" s="48">
        <v>0</v>
      </c>
      <c r="D228" s="48">
        <v>0</v>
      </c>
      <c r="E228" s="48">
        <v>8.8729999999999993</v>
      </c>
      <c r="F228" s="48">
        <v>8.8729999999999993</v>
      </c>
      <c r="G228" s="48">
        <v>8.8729999999999993</v>
      </c>
      <c r="H228" s="48">
        <v>8.8729999999999993</v>
      </c>
      <c r="J228" s="37"/>
    </row>
    <row r="229" spans="2:10" x14ac:dyDescent="0.25">
      <c r="B229" s="43" t="s">
        <v>91</v>
      </c>
      <c r="C229" s="44">
        <v>10.045</v>
      </c>
      <c r="D229" s="44">
        <v>10.045</v>
      </c>
      <c r="E229" s="44">
        <v>0</v>
      </c>
      <c r="F229" s="44">
        <v>0</v>
      </c>
      <c r="G229" s="44">
        <v>10.045</v>
      </c>
      <c r="H229" s="44">
        <v>10.045</v>
      </c>
      <c r="J229" s="37"/>
    </row>
    <row r="230" spans="2:10" x14ac:dyDescent="0.25">
      <c r="B230" s="45" t="s">
        <v>90</v>
      </c>
      <c r="C230" s="46">
        <v>10.045</v>
      </c>
      <c r="D230" s="46">
        <v>10.045</v>
      </c>
      <c r="E230" s="46">
        <v>0</v>
      </c>
      <c r="F230" s="46">
        <v>0</v>
      </c>
      <c r="G230" s="46">
        <v>10.045</v>
      </c>
      <c r="H230" s="46">
        <v>10.045</v>
      </c>
      <c r="J230" s="37"/>
    </row>
    <row r="231" spans="2:10" x14ac:dyDescent="0.25">
      <c r="B231" s="47" t="s">
        <v>89</v>
      </c>
      <c r="C231" s="48">
        <v>10.045</v>
      </c>
      <c r="D231" s="48">
        <v>10.045</v>
      </c>
      <c r="E231" s="48">
        <v>0</v>
      </c>
      <c r="F231" s="48">
        <v>0</v>
      </c>
      <c r="G231" s="48">
        <v>10.045</v>
      </c>
      <c r="H231" s="48">
        <v>10.045</v>
      </c>
      <c r="J231" s="37"/>
    </row>
    <row r="232" spans="2:10" x14ac:dyDescent="0.25">
      <c r="B232" s="35" t="s">
        <v>1</v>
      </c>
      <c r="C232" s="36">
        <v>11.609</v>
      </c>
      <c r="D232" s="36">
        <v>11.609</v>
      </c>
      <c r="E232" s="36">
        <v>2196.5129999999999</v>
      </c>
      <c r="F232" s="36">
        <v>2196.5129999999999</v>
      </c>
      <c r="G232" s="36">
        <v>2208.1219999999998</v>
      </c>
      <c r="H232" s="36">
        <v>2208.1219999999998</v>
      </c>
      <c r="J232" s="37"/>
    </row>
    <row r="233" spans="2:10" x14ac:dyDescent="0.25">
      <c r="B233" s="35" t="s">
        <v>0</v>
      </c>
      <c r="C233" s="36">
        <v>13100</v>
      </c>
      <c r="D233" s="36">
        <v>0</v>
      </c>
      <c r="E233" s="36">
        <v>0</v>
      </c>
      <c r="F233" s="36">
        <v>0</v>
      </c>
      <c r="G233" s="36">
        <v>13100</v>
      </c>
      <c r="H233" s="36">
        <v>0</v>
      </c>
      <c r="J233" s="37"/>
    </row>
    <row r="234" spans="2:10" x14ac:dyDescent="0.25">
      <c r="B234" s="40" t="s">
        <v>6</v>
      </c>
      <c r="C234" s="41">
        <v>13100</v>
      </c>
      <c r="D234" s="41">
        <v>0</v>
      </c>
      <c r="E234" s="41">
        <v>0</v>
      </c>
      <c r="F234" s="41">
        <v>0</v>
      </c>
      <c r="G234" s="41">
        <v>13100</v>
      </c>
      <c r="H234" s="41">
        <v>0</v>
      </c>
      <c r="J234" s="37"/>
    </row>
    <row r="236" spans="2:10" ht="21" x14ac:dyDescent="0.25">
      <c r="B236" s="33" t="s">
        <v>88</v>
      </c>
      <c r="C236" s="34" t="s">
        <v>4</v>
      </c>
      <c r="D236" s="34" t="s">
        <v>3</v>
      </c>
      <c r="E236" s="34" t="s">
        <v>4</v>
      </c>
      <c r="F236" s="34" t="s">
        <v>3</v>
      </c>
      <c r="G236" s="34" t="s">
        <v>4</v>
      </c>
      <c r="H236" s="34" t="s">
        <v>3</v>
      </c>
      <c r="J236" s="37"/>
    </row>
    <row r="237" spans="2:10" x14ac:dyDescent="0.25">
      <c r="B237" s="35" t="s">
        <v>2</v>
      </c>
      <c r="C237" s="36">
        <v>3675.9349999999999</v>
      </c>
      <c r="D237" s="36">
        <v>3675.9349999999999</v>
      </c>
      <c r="E237" s="36">
        <v>7342.398000000001</v>
      </c>
      <c r="F237" s="36">
        <v>7342.398000000001</v>
      </c>
      <c r="G237" s="36">
        <v>11018.333000000001</v>
      </c>
      <c r="H237" s="36">
        <v>11018.333000000001</v>
      </c>
    </row>
    <row r="238" spans="2:10" x14ac:dyDescent="0.25">
      <c r="B238" s="43" t="s">
        <v>87</v>
      </c>
      <c r="C238" s="44">
        <v>3643.0279999999998</v>
      </c>
      <c r="D238" s="44">
        <v>3643.0279999999998</v>
      </c>
      <c r="E238" s="44">
        <v>7532.4079999999994</v>
      </c>
      <c r="F238" s="44">
        <v>7532.4079999999994</v>
      </c>
      <c r="G238" s="44">
        <v>11175.436</v>
      </c>
      <c r="H238" s="44">
        <v>11175.436</v>
      </c>
    </row>
    <row r="239" spans="2:10" x14ac:dyDescent="0.25">
      <c r="B239" s="45" t="s">
        <v>86</v>
      </c>
      <c r="C239" s="46">
        <v>3643.0279999999998</v>
      </c>
      <c r="D239" s="46">
        <v>3643.0279999999998</v>
      </c>
      <c r="E239" s="46">
        <v>7532.4079999999994</v>
      </c>
      <c r="F239" s="46">
        <v>7532.4079999999994</v>
      </c>
      <c r="G239" s="46">
        <v>11175.436</v>
      </c>
      <c r="H239" s="46">
        <v>11175.436</v>
      </c>
    </row>
    <row r="240" spans="2:10" x14ac:dyDescent="0.25">
      <c r="B240" s="47" t="s">
        <v>85</v>
      </c>
      <c r="C240" s="48">
        <v>64.457999999999998</v>
      </c>
      <c r="D240" s="48">
        <v>64.457999999999998</v>
      </c>
      <c r="E240" s="48">
        <v>-1274.3090000000002</v>
      </c>
      <c r="F240" s="48">
        <v>-1274.3090000000002</v>
      </c>
      <c r="G240" s="48">
        <v>-1209.8510000000001</v>
      </c>
      <c r="H240" s="48">
        <v>-1209.8510000000001</v>
      </c>
    </row>
    <row r="241" spans="2:8" x14ac:dyDescent="0.25">
      <c r="B241" s="47" t="s">
        <v>84</v>
      </c>
      <c r="C241" s="48">
        <v>10.75</v>
      </c>
      <c r="D241" s="48">
        <v>10.75</v>
      </c>
      <c r="E241" s="48">
        <v>229.08500000000001</v>
      </c>
      <c r="F241" s="48">
        <v>229.08500000000001</v>
      </c>
      <c r="G241" s="48">
        <v>239.83500000000001</v>
      </c>
      <c r="H241" s="48">
        <v>239.83500000000001</v>
      </c>
    </row>
    <row r="242" spans="2:8" x14ac:dyDescent="0.25">
      <c r="B242" s="47" t="s">
        <v>83</v>
      </c>
      <c r="C242" s="48">
        <v>9.5830000000000002</v>
      </c>
      <c r="D242" s="48">
        <v>9.5830000000000002</v>
      </c>
      <c r="E242" s="48">
        <v>-83.36</v>
      </c>
      <c r="F242" s="48">
        <v>-83.36</v>
      </c>
      <c r="G242" s="48">
        <v>-73.777000000000001</v>
      </c>
      <c r="H242" s="48">
        <v>-73.777000000000001</v>
      </c>
    </row>
    <row r="243" spans="2:8" x14ac:dyDescent="0.25">
      <c r="B243" s="47" t="s">
        <v>82</v>
      </c>
      <c r="C243" s="48">
        <v>-8.5619999999999994</v>
      </c>
      <c r="D243" s="48">
        <v>-8.5619999999999994</v>
      </c>
      <c r="E243" s="48">
        <v>81.378999999999991</v>
      </c>
      <c r="F243" s="48">
        <v>81.378999999999991</v>
      </c>
      <c r="G243" s="48">
        <v>72.816999999999993</v>
      </c>
      <c r="H243" s="48">
        <v>72.816999999999993</v>
      </c>
    </row>
    <row r="244" spans="2:8" x14ac:dyDescent="0.25">
      <c r="B244" s="47" t="s">
        <v>81</v>
      </c>
      <c r="C244" s="48">
        <v>71.944000000000003</v>
      </c>
      <c r="D244" s="48">
        <v>71.944000000000003</v>
      </c>
      <c r="E244" s="48">
        <v>-402.47700000000003</v>
      </c>
      <c r="F244" s="48">
        <v>-402.47700000000003</v>
      </c>
      <c r="G244" s="48">
        <v>-330.53300000000002</v>
      </c>
      <c r="H244" s="48">
        <v>-330.53300000000002</v>
      </c>
    </row>
    <row r="245" spans="2:8" x14ac:dyDescent="0.25">
      <c r="B245" s="47" t="s">
        <v>80</v>
      </c>
      <c r="C245" s="48">
        <v>183.773</v>
      </c>
      <c r="D245" s="48">
        <v>183.773</v>
      </c>
      <c r="E245" s="48">
        <v>3407.6259999999997</v>
      </c>
      <c r="F245" s="48">
        <v>3407.6259999999997</v>
      </c>
      <c r="G245" s="48">
        <v>3591.3989999999999</v>
      </c>
      <c r="H245" s="48">
        <v>3591.3989999999999</v>
      </c>
    </row>
    <row r="246" spans="2:8" x14ac:dyDescent="0.25">
      <c r="B246" s="47" t="s">
        <v>79</v>
      </c>
      <c r="C246" s="48">
        <v>392.517</v>
      </c>
      <c r="D246" s="48">
        <v>392.517</v>
      </c>
      <c r="E246" s="48">
        <v>-892.42700000000002</v>
      </c>
      <c r="F246" s="48">
        <v>-892.42700000000002</v>
      </c>
      <c r="G246" s="48">
        <v>-499.91</v>
      </c>
      <c r="H246" s="48">
        <v>-499.91</v>
      </c>
    </row>
    <row r="247" spans="2:8" x14ac:dyDescent="0.25">
      <c r="B247" s="47" t="s">
        <v>78</v>
      </c>
      <c r="C247" s="48">
        <v>7.9569999999999999</v>
      </c>
      <c r="D247" s="48">
        <v>7.9569999999999999</v>
      </c>
      <c r="E247" s="48">
        <v>-764.423</v>
      </c>
      <c r="F247" s="48">
        <v>-764.423</v>
      </c>
      <c r="G247" s="48">
        <v>-756.46600000000001</v>
      </c>
      <c r="H247" s="48">
        <v>-756.46600000000001</v>
      </c>
    </row>
    <row r="248" spans="2:8" x14ac:dyDescent="0.25">
      <c r="B248" s="47" t="s">
        <v>77</v>
      </c>
      <c r="C248" s="48">
        <v>61.350999999999999</v>
      </c>
      <c r="D248" s="48">
        <v>61.350999999999999</v>
      </c>
      <c r="E248" s="48">
        <v>3599.0459999999998</v>
      </c>
      <c r="F248" s="48">
        <v>3599.0459999999998</v>
      </c>
      <c r="G248" s="48">
        <v>3660.3969999999999</v>
      </c>
      <c r="H248" s="48">
        <v>3660.3969999999999</v>
      </c>
    </row>
    <row r="249" spans="2:8" x14ac:dyDescent="0.25">
      <c r="B249" s="47" t="s">
        <v>76</v>
      </c>
      <c r="C249" s="48">
        <v>21.003</v>
      </c>
      <c r="D249" s="48">
        <v>21.003</v>
      </c>
      <c r="E249" s="48">
        <v>272.983</v>
      </c>
      <c r="F249" s="48">
        <v>272.983</v>
      </c>
      <c r="G249" s="48">
        <v>293.98599999999999</v>
      </c>
      <c r="H249" s="48">
        <v>293.98599999999999</v>
      </c>
    </row>
    <row r="250" spans="2:8" x14ac:dyDescent="0.25">
      <c r="B250" s="47" t="s">
        <v>75</v>
      </c>
      <c r="C250" s="48">
        <v>1.476</v>
      </c>
      <c r="D250" s="48">
        <v>1.476</v>
      </c>
      <c r="E250" s="48">
        <v>-1303.3920000000001</v>
      </c>
      <c r="F250" s="48">
        <v>-1303.3920000000001</v>
      </c>
      <c r="G250" s="48">
        <v>-1301.9159999999999</v>
      </c>
      <c r="H250" s="48">
        <v>-1301.9159999999999</v>
      </c>
    </row>
    <row r="251" spans="2:8" x14ac:dyDescent="0.25">
      <c r="B251" s="47" t="s">
        <v>74</v>
      </c>
      <c r="C251" s="48">
        <v>121.008</v>
      </c>
      <c r="D251" s="48">
        <v>121.008</v>
      </c>
      <c r="E251" s="48">
        <v>-540.48099999999999</v>
      </c>
      <c r="F251" s="48">
        <v>-540.48099999999999</v>
      </c>
      <c r="G251" s="48">
        <v>-419.47300000000001</v>
      </c>
      <c r="H251" s="48">
        <v>-419.47300000000001</v>
      </c>
    </row>
    <row r="252" spans="2:8" x14ac:dyDescent="0.25">
      <c r="B252" s="47" t="s">
        <v>73</v>
      </c>
      <c r="C252" s="48">
        <v>54.753</v>
      </c>
      <c r="D252" s="48">
        <v>54.753</v>
      </c>
      <c r="E252" s="48">
        <v>-257.87</v>
      </c>
      <c r="F252" s="48">
        <v>-257.87</v>
      </c>
      <c r="G252" s="48">
        <v>-203.11699999999999</v>
      </c>
      <c r="H252" s="48">
        <v>-203.11699999999999</v>
      </c>
    </row>
    <row r="253" spans="2:8" x14ac:dyDescent="0.25">
      <c r="B253" s="47" t="s">
        <v>72</v>
      </c>
      <c r="C253" s="48">
        <v>2459.1930000000002</v>
      </c>
      <c r="D253" s="48">
        <v>2459.1930000000002</v>
      </c>
      <c r="E253" s="48">
        <v>-249.7800000000002</v>
      </c>
      <c r="F253" s="48">
        <v>-249.7800000000002</v>
      </c>
      <c r="G253" s="48">
        <v>2209.413</v>
      </c>
      <c r="H253" s="48">
        <v>2209.413</v>
      </c>
    </row>
    <row r="254" spans="2:8" x14ac:dyDescent="0.25">
      <c r="B254" s="47" t="s">
        <v>71</v>
      </c>
      <c r="C254" s="48">
        <v>16.344999999999999</v>
      </c>
      <c r="D254" s="48">
        <v>16.344999999999999</v>
      </c>
      <c r="E254" s="48">
        <v>-169.297</v>
      </c>
      <c r="F254" s="48">
        <v>-169.297</v>
      </c>
      <c r="G254" s="48">
        <v>-152.952</v>
      </c>
      <c r="H254" s="48">
        <v>-152.952</v>
      </c>
    </row>
    <row r="255" spans="2:8" x14ac:dyDescent="0.25">
      <c r="B255" s="47" t="s">
        <v>70</v>
      </c>
      <c r="C255" s="48">
        <v>5.7789999999999999</v>
      </c>
      <c r="D255" s="48">
        <v>5.7789999999999999</v>
      </c>
      <c r="E255" s="48">
        <v>2039.9480000000001</v>
      </c>
      <c r="F255" s="48">
        <v>2039.9480000000001</v>
      </c>
      <c r="G255" s="48">
        <v>2045.7270000000001</v>
      </c>
      <c r="H255" s="48">
        <v>2045.7270000000001</v>
      </c>
    </row>
    <row r="256" spans="2:8" x14ac:dyDescent="0.25">
      <c r="B256" s="47" t="s">
        <v>69</v>
      </c>
      <c r="C256" s="48">
        <v>51.62</v>
      </c>
      <c r="D256" s="48">
        <v>51.62</v>
      </c>
      <c r="E256" s="48">
        <v>1972.7220000000002</v>
      </c>
      <c r="F256" s="48">
        <v>1972.7220000000002</v>
      </c>
      <c r="G256" s="48">
        <v>2024.3420000000001</v>
      </c>
      <c r="H256" s="48">
        <v>2024.3420000000001</v>
      </c>
    </row>
    <row r="257" spans="2:10" x14ac:dyDescent="0.25">
      <c r="B257" s="47" t="s">
        <v>68</v>
      </c>
      <c r="C257" s="48">
        <v>12.41</v>
      </c>
      <c r="D257" s="48">
        <v>12.41</v>
      </c>
      <c r="E257" s="48">
        <v>55.768000000000001</v>
      </c>
      <c r="F257" s="48">
        <v>55.768000000000001</v>
      </c>
      <c r="G257" s="48">
        <v>68.177999999999997</v>
      </c>
      <c r="H257" s="48">
        <v>68.177999999999997</v>
      </c>
    </row>
    <row r="258" spans="2:10" x14ac:dyDescent="0.25">
      <c r="B258" s="47" t="s">
        <v>67</v>
      </c>
      <c r="C258" s="48">
        <v>17.298999999999999</v>
      </c>
      <c r="D258" s="48">
        <v>17.298999999999999</v>
      </c>
      <c r="E258" s="48">
        <v>1803.13</v>
      </c>
      <c r="F258" s="48">
        <v>1803.13</v>
      </c>
      <c r="G258" s="48">
        <v>1820.4290000000001</v>
      </c>
      <c r="H258" s="48">
        <v>1820.4290000000001</v>
      </c>
    </row>
    <row r="259" spans="2:10" x14ac:dyDescent="0.25">
      <c r="B259" s="47" t="s">
        <v>66</v>
      </c>
      <c r="C259" s="48">
        <v>-0.115</v>
      </c>
      <c r="D259" s="48">
        <v>-0.115</v>
      </c>
      <c r="E259" s="48">
        <v>23.753999999999998</v>
      </c>
      <c r="F259" s="48">
        <v>23.753999999999998</v>
      </c>
      <c r="G259" s="48">
        <v>23.638999999999999</v>
      </c>
      <c r="H259" s="48">
        <v>23.638999999999999</v>
      </c>
    </row>
    <row r="260" spans="2:10" x14ac:dyDescent="0.25">
      <c r="B260" s="47" t="s">
        <v>65</v>
      </c>
      <c r="C260" s="48">
        <v>88.486000000000004</v>
      </c>
      <c r="D260" s="48">
        <v>88.486000000000004</v>
      </c>
      <c r="E260" s="48">
        <v>-15.216999999999999</v>
      </c>
      <c r="F260" s="48">
        <v>-15.216999999999999</v>
      </c>
      <c r="G260" s="48">
        <v>73.269000000000005</v>
      </c>
      <c r="H260" s="48">
        <v>73.269000000000005</v>
      </c>
    </row>
    <row r="261" spans="2:10" x14ac:dyDescent="0.25">
      <c r="B261" s="43" t="s">
        <v>64</v>
      </c>
      <c r="C261" s="44">
        <v>32.906999999999996</v>
      </c>
      <c r="D261" s="44">
        <v>32.906999999999996</v>
      </c>
      <c r="E261" s="44">
        <v>-190.01</v>
      </c>
      <c r="F261" s="44">
        <v>-190.01</v>
      </c>
      <c r="G261" s="44">
        <v>-157.10300000000001</v>
      </c>
      <c r="H261" s="44">
        <v>-157.10300000000001</v>
      </c>
    </row>
    <row r="262" spans="2:10" x14ac:dyDescent="0.25">
      <c r="B262" s="45" t="s">
        <v>63</v>
      </c>
      <c r="C262" s="46">
        <v>-0.77400000000000002</v>
      </c>
      <c r="D262" s="46">
        <v>-0.77400000000000002</v>
      </c>
      <c r="E262" s="46">
        <v>-89.313999999999993</v>
      </c>
      <c r="F262" s="46">
        <v>-89.313999999999993</v>
      </c>
      <c r="G262" s="46">
        <v>-90.087999999999994</v>
      </c>
      <c r="H262" s="46">
        <v>-90.087999999999994</v>
      </c>
      <c r="J262" s="37"/>
    </row>
    <row r="263" spans="2:10" x14ac:dyDescent="0.25">
      <c r="B263" s="47" t="s">
        <v>62</v>
      </c>
      <c r="C263" s="48">
        <v>-0.52800000000000002</v>
      </c>
      <c r="D263" s="48">
        <v>-0.52800000000000002</v>
      </c>
      <c r="E263" s="48">
        <v>-32.588999999999999</v>
      </c>
      <c r="F263" s="48">
        <v>-32.588999999999999</v>
      </c>
      <c r="G263" s="48">
        <v>-33.116999999999997</v>
      </c>
      <c r="H263" s="48">
        <v>-33.116999999999997</v>
      </c>
      <c r="J263" s="37"/>
    </row>
    <row r="264" spans="2:10" x14ac:dyDescent="0.25">
      <c r="B264" s="47" t="s">
        <v>61</v>
      </c>
      <c r="C264" s="48">
        <v>-0.246</v>
      </c>
      <c r="D264" s="48">
        <v>-0.246</v>
      </c>
      <c r="E264" s="48">
        <v>-56.724999999999994</v>
      </c>
      <c r="F264" s="48">
        <v>-56.724999999999994</v>
      </c>
      <c r="G264" s="48">
        <v>-56.970999999999997</v>
      </c>
      <c r="H264" s="48">
        <v>-56.970999999999997</v>
      </c>
      <c r="J264" s="37"/>
    </row>
    <row r="265" spans="2:10" x14ac:dyDescent="0.25">
      <c r="B265" s="45" t="s">
        <v>60</v>
      </c>
      <c r="C265" s="46">
        <v>33.680999999999997</v>
      </c>
      <c r="D265" s="46">
        <v>33.680999999999997</v>
      </c>
      <c r="E265" s="46">
        <v>-100.696</v>
      </c>
      <c r="F265" s="46">
        <v>-100.696</v>
      </c>
      <c r="G265" s="46">
        <v>-67.015000000000001</v>
      </c>
      <c r="H265" s="46">
        <v>-67.015000000000001</v>
      </c>
      <c r="J265" s="37"/>
    </row>
    <row r="266" spans="2:10" x14ac:dyDescent="0.25">
      <c r="B266" s="47" t="s">
        <v>59</v>
      </c>
      <c r="C266" s="48">
        <v>16.268000000000001</v>
      </c>
      <c r="D266" s="48">
        <v>16.268000000000001</v>
      </c>
      <c r="E266" s="48">
        <v>-82.378</v>
      </c>
      <c r="F266" s="48">
        <v>-82.378</v>
      </c>
      <c r="G266" s="48">
        <v>-66.11</v>
      </c>
      <c r="H266" s="48">
        <v>-66.11</v>
      </c>
      <c r="J266" s="37"/>
    </row>
    <row r="267" spans="2:10" x14ac:dyDescent="0.25">
      <c r="B267" s="47" t="s">
        <v>58</v>
      </c>
      <c r="C267" s="48">
        <v>17.413</v>
      </c>
      <c r="D267" s="48">
        <v>17.413</v>
      </c>
      <c r="E267" s="48">
        <v>-18.318000000000001</v>
      </c>
      <c r="F267" s="48">
        <v>-18.318000000000001</v>
      </c>
      <c r="G267" s="48">
        <v>-0.90500000000000003</v>
      </c>
      <c r="H267" s="48">
        <v>-0.90500000000000003</v>
      </c>
      <c r="J267" s="37"/>
    </row>
    <row r="268" spans="2:10" x14ac:dyDescent="0.25">
      <c r="B268" s="35" t="s">
        <v>1</v>
      </c>
      <c r="C268" s="36">
        <v>-2815.931</v>
      </c>
      <c r="D268" s="36">
        <v>-2815.931</v>
      </c>
      <c r="E268" s="36">
        <v>-2931.681</v>
      </c>
      <c r="F268" s="36">
        <v>-2931.681</v>
      </c>
      <c r="G268" s="36">
        <v>-5747.6120000000001</v>
      </c>
      <c r="H268" s="36">
        <v>-5747.6120000000001</v>
      </c>
      <c r="J268" s="37"/>
    </row>
    <row r="269" spans="2:10" s="51" customFormat="1" x14ac:dyDescent="0.25">
      <c r="B269" s="49" t="s">
        <v>57</v>
      </c>
      <c r="C269" s="50">
        <v>888.73099999999999</v>
      </c>
      <c r="D269" s="50">
        <v>888.73099999999999</v>
      </c>
      <c r="E269" s="50">
        <v>-1369.3979999999999</v>
      </c>
      <c r="F269" s="50">
        <v>-1369.3979999999999</v>
      </c>
      <c r="G269" s="50">
        <v>-480.66699999999997</v>
      </c>
      <c r="H269" s="50">
        <v>-480.66699999999997</v>
      </c>
      <c r="J269" s="52"/>
    </row>
    <row r="270" spans="2:10" s="51" customFormat="1" x14ac:dyDescent="0.25">
      <c r="B270" s="53" t="s">
        <v>201</v>
      </c>
      <c r="C270" s="54">
        <v>-10394.393</v>
      </c>
      <c r="D270" s="54">
        <v>-5152.7269999999999</v>
      </c>
      <c r="E270" s="54">
        <v>-1251.578</v>
      </c>
      <c r="F270" s="54">
        <v>-1251.578</v>
      </c>
      <c r="G270" s="54">
        <f>C270+E270</f>
        <v>-11645.971</v>
      </c>
      <c r="H270" s="54">
        <f>D270+F270</f>
        <v>-6404.3050000000003</v>
      </c>
      <c r="I270" s="55"/>
      <c r="J270" s="52"/>
    </row>
    <row r="271" spans="2:10" s="51" customFormat="1" x14ac:dyDescent="0.25">
      <c r="B271" s="53" t="s">
        <v>56</v>
      </c>
      <c r="C271" s="54">
        <f>-3704.662-C270</f>
        <v>6689.7309999999998</v>
      </c>
      <c r="D271" s="54">
        <f>-3704.662-D270</f>
        <v>1448.0650000000001</v>
      </c>
      <c r="E271" s="54">
        <f>-1562.283-E270</f>
        <v>-310.70499999999993</v>
      </c>
      <c r="F271" s="54">
        <f>-1562.283-F270</f>
        <v>-310.70499999999993</v>
      </c>
      <c r="G271" s="54">
        <f>-5266.945-G270</f>
        <v>6379.0259999999998</v>
      </c>
      <c r="H271" s="54">
        <f>-5266.945-H270</f>
        <v>1137.3600000000006</v>
      </c>
      <c r="J271" s="52"/>
    </row>
    <row r="273" spans="2:10" ht="21" x14ac:dyDescent="0.25">
      <c r="B273" s="33" t="s">
        <v>55</v>
      </c>
      <c r="C273" s="34" t="s">
        <v>4</v>
      </c>
      <c r="D273" s="34" t="s">
        <v>3</v>
      </c>
      <c r="E273" s="34" t="s">
        <v>4</v>
      </c>
      <c r="F273" s="34" t="s">
        <v>3</v>
      </c>
      <c r="G273" s="34" t="s">
        <v>4</v>
      </c>
      <c r="H273" s="34" t="s">
        <v>3</v>
      </c>
      <c r="J273" s="37"/>
    </row>
    <row r="274" spans="2:10" x14ac:dyDescent="0.25">
      <c r="B274" s="35" t="s">
        <v>2</v>
      </c>
      <c r="C274" s="36">
        <v>6.7750000000000004</v>
      </c>
      <c r="D274" s="36">
        <v>6.7750000000000004</v>
      </c>
      <c r="E274" s="36">
        <v>-1277.355</v>
      </c>
      <c r="F274" s="36">
        <v>-1277.355</v>
      </c>
      <c r="G274" s="36">
        <v>-1270.58</v>
      </c>
      <c r="H274" s="36">
        <v>-1270.58</v>
      </c>
      <c r="J274" s="37"/>
    </row>
    <row r="275" spans="2:10" x14ac:dyDescent="0.25">
      <c r="B275" s="43" t="s">
        <v>54</v>
      </c>
      <c r="C275" s="44">
        <v>-15.526999999999999</v>
      </c>
      <c r="D275" s="44">
        <v>-15.526999999999999</v>
      </c>
      <c r="E275" s="44">
        <v>-1511.1779999999999</v>
      </c>
      <c r="F275" s="44">
        <v>-1511.1779999999999</v>
      </c>
      <c r="G275" s="44">
        <v>-1526.7049999999999</v>
      </c>
      <c r="H275" s="44">
        <v>-1526.7049999999999</v>
      </c>
      <c r="J275" s="37"/>
    </row>
    <row r="276" spans="2:10" x14ac:dyDescent="0.25">
      <c r="B276" s="45" t="s">
        <v>53</v>
      </c>
      <c r="C276" s="46">
        <v>0</v>
      </c>
      <c r="D276" s="46">
        <v>0</v>
      </c>
      <c r="E276" s="46">
        <v>-339.49200000000002</v>
      </c>
      <c r="F276" s="46">
        <v>-339.49200000000002</v>
      </c>
      <c r="G276" s="46">
        <v>-339.49200000000002</v>
      </c>
      <c r="H276" s="46">
        <v>-339.49200000000002</v>
      </c>
      <c r="J276" s="37"/>
    </row>
    <row r="277" spans="2:10" x14ac:dyDescent="0.25">
      <c r="B277" s="47" t="s">
        <v>50</v>
      </c>
      <c r="C277" s="48">
        <v>0</v>
      </c>
      <c r="D277" s="48">
        <v>0</v>
      </c>
      <c r="E277" s="48">
        <v>-451.70299999999997</v>
      </c>
      <c r="F277" s="48">
        <v>-451.70299999999997</v>
      </c>
      <c r="G277" s="48">
        <v>-451.70299999999997</v>
      </c>
      <c r="H277" s="48">
        <v>-451.70299999999997</v>
      </c>
      <c r="J277" s="37"/>
    </row>
    <row r="278" spans="2:10" x14ac:dyDescent="0.25">
      <c r="B278" s="47" t="s">
        <v>49</v>
      </c>
      <c r="C278" s="48">
        <v>0</v>
      </c>
      <c r="D278" s="48">
        <v>0</v>
      </c>
      <c r="E278" s="48">
        <v>112.211</v>
      </c>
      <c r="F278" s="48">
        <v>112.211</v>
      </c>
      <c r="G278" s="48">
        <v>112.211</v>
      </c>
      <c r="H278" s="48">
        <v>112.211</v>
      </c>
      <c r="J278" s="37"/>
    </row>
    <row r="279" spans="2:10" x14ac:dyDescent="0.25">
      <c r="B279" s="45" t="s">
        <v>48</v>
      </c>
      <c r="C279" s="46">
        <v>3.4729999999999999</v>
      </c>
      <c r="D279" s="46">
        <v>3.4729999999999999</v>
      </c>
      <c r="E279" s="46">
        <v>-656.83600000000001</v>
      </c>
      <c r="F279" s="46">
        <v>-656.83600000000001</v>
      </c>
      <c r="G279" s="46">
        <v>-653.36300000000006</v>
      </c>
      <c r="H279" s="46">
        <v>-653.36300000000006</v>
      </c>
      <c r="J279" s="37"/>
    </row>
    <row r="280" spans="2:10" x14ac:dyDescent="0.25">
      <c r="B280" s="47" t="s">
        <v>47</v>
      </c>
      <c r="C280" s="48">
        <v>3.4729999999999999</v>
      </c>
      <c r="D280" s="48">
        <v>3.4729999999999999</v>
      </c>
      <c r="E280" s="48">
        <v>-656.83600000000001</v>
      </c>
      <c r="F280" s="48">
        <v>-656.83600000000001</v>
      </c>
      <c r="G280" s="48">
        <v>-653.36300000000006</v>
      </c>
      <c r="H280" s="48">
        <v>-653.36300000000006</v>
      </c>
      <c r="J280" s="37"/>
    </row>
    <row r="281" spans="2:10" x14ac:dyDescent="0.25">
      <c r="B281" s="45" t="s">
        <v>46</v>
      </c>
      <c r="C281" s="46">
        <v>4.55</v>
      </c>
      <c r="D281" s="46">
        <v>4.55</v>
      </c>
      <c r="E281" s="46">
        <v>-1291.211</v>
      </c>
      <c r="F281" s="46">
        <v>-1291.211</v>
      </c>
      <c r="G281" s="46">
        <v>-1286.6610000000001</v>
      </c>
      <c r="H281" s="46">
        <v>-1286.6610000000001</v>
      </c>
      <c r="J281" s="37"/>
    </row>
    <row r="282" spans="2:10" x14ac:dyDescent="0.25">
      <c r="B282" s="47" t="s">
        <v>45</v>
      </c>
      <c r="C282" s="48">
        <v>4.55</v>
      </c>
      <c r="D282" s="48">
        <v>4.55</v>
      </c>
      <c r="E282" s="48">
        <v>-363.202</v>
      </c>
      <c r="F282" s="48">
        <v>-363.202</v>
      </c>
      <c r="G282" s="48">
        <v>-358.65199999999999</v>
      </c>
      <c r="H282" s="48">
        <v>-358.65199999999999</v>
      </c>
      <c r="J282" s="37"/>
    </row>
    <row r="283" spans="2:10" x14ac:dyDescent="0.25">
      <c r="B283" s="47" t="s">
        <v>44</v>
      </c>
      <c r="C283" s="48">
        <v>0</v>
      </c>
      <c r="D283" s="48">
        <v>0</v>
      </c>
      <c r="E283" s="48">
        <v>-928.00900000000001</v>
      </c>
      <c r="F283" s="48">
        <v>-928.00900000000001</v>
      </c>
      <c r="G283" s="48">
        <v>-928.00900000000001</v>
      </c>
      <c r="H283" s="48">
        <v>-928.00900000000001</v>
      </c>
      <c r="J283" s="37"/>
    </row>
    <row r="284" spans="2:10" x14ac:dyDescent="0.25">
      <c r="B284" s="45" t="s">
        <v>43</v>
      </c>
      <c r="C284" s="46">
        <v>-23.55</v>
      </c>
      <c r="D284" s="46">
        <v>-23.55</v>
      </c>
      <c r="E284" s="46">
        <v>810.58799999999997</v>
      </c>
      <c r="F284" s="46">
        <v>810.58799999999997</v>
      </c>
      <c r="G284" s="46">
        <v>787.03800000000001</v>
      </c>
      <c r="H284" s="46">
        <v>787.03800000000001</v>
      </c>
      <c r="J284" s="37"/>
    </row>
    <row r="285" spans="2:10" x14ac:dyDescent="0.25">
      <c r="B285" s="47" t="s">
        <v>42</v>
      </c>
      <c r="C285" s="48">
        <v>0</v>
      </c>
      <c r="D285" s="48">
        <v>0</v>
      </c>
      <c r="E285" s="48">
        <v>-573.99099999999999</v>
      </c>
      <c r="F285" s="48">
        <v>-573.99099999999999</v>
      </c>
      <c r="G285" s="48">
        <v>-573.99099999999999</v>
      </c>
      <c r="H285" s="48">
        <v>-573.99099999999999</v>
      </c>
      <c r="J285" s="37"/>
    </row>
    <row r="286" spans="2:10" x14ac:dyDescent="0.25">
      <c r="B286" s="47" t="s">
        <v>41</v>
      </c>
      <c r="C286" s="48">
        <v>0</v>
      </c>
      <c r="D286" s="48">
        <v>0</v>
      </c>
      <c r="E286" s="48">
        <v>606.18200000000002</v>
      </c>
      <c r="F286" s="48">
        <v>606.18200000000002</v>
      </c>
      <c r="G286" s="48">
        <v>606.18200000000002</v>
      </c>
      <c r="H286" s="48">
        <v>606.18200000000002</v>
      </c>
      <c r="J286" s="37"/>
    </row>
    <row r="287" spans="2:10" x14ac:dyDescent="0.25">
      <c r="B287" s="47" t="s">
        <v>40</v>
      </c>
      <c r="C287" s="48">
        <v>0</v>
      </c>
      <c r="D287" s="48">
        <v>0</v>
      </c>
      <c r="E287" s="48">
        <v>26.617999999999999</v>
      </c>
      <c r="F287" s="48">
        <v>26.617999999999999</v>
      </c>
      <c r="G287" s="48">
        <v>26.617999999999999</v>
      </c>
      <c r="H287" s="48">
        <v>26.617999999999999</v>
      </c>
      <c r="J287" s="37"/>
    </row>
    <row r="288" spans="2:10" x14ac:dyDescent="0.25">
      <c r="B288" s="47" t="s">
        <v>39</v>
      </c>
      <c r="C288" s="48">
        <v>6.45</v>
      </c>
      <c r="D288" s="48">
        <v>6.45</v>
      </c>
      <c r="E288" s="48">
        <v>190.96800000000002</v>
      </c>
      <c r="F288" s="48">
        <v>190.96800000000002</v>
      </c>
      <c r="G288" s="48">
        <v>197.41800000000001</v>
      </c>
      <c r="H288" s="48">
        <v>197.41800000000001</v>
      </c>
      <c r="J288" s="37"/>
    </row>
    <row r="289" spans="2:10" x14ac:dyDescent="0.25">
      <c r="B289" s="47" t="s">
        <v>38</v>
      </c>
      <c r="C289" s="48">
        <v>-30</v>
      </c>
      <c r="D289" s="48">
        <v>-30</v>
      </c>
      <c r="E289" s="48">
        <v>560.81100000000004</v>
      </c>
      <c r="F289" s="48">
        <v>560.81100000000004</v>
      </c>
      <c r="G289" s="48">
        <v>530.81100000000004</v>
      </c>
      <c r="H289" s="48">
        <v>530.81100000000004</v>
      </c>
      <c r="J289" s="37"/>
    </row>
    <row r="290" spans="2:10" x14ac:dyDescent="0.25">
      <c r="B290" s="45" t="s">
        <v>37</v>
      </c>
      <c r="C290" s="46">
        <v>0</v>
      </c>
      <c r="D290" s="46">
        <v>0</v>
      </c>
      <c r="E290" s="46">
        <v>-34.226999999999997</v>
      </c>
      <c r="F290" s="46">
        <v>-34.226999999999997</v>
      </c>
      <c r="G290" s="46">
        <v>-34.226999999999997</v>
      </c>
      <c r="H290" s="46">
        <v>-34.226999999999997</v>
      </c>
      <c r="J290" s="37"/>
    </row>
    <row r="291" spans="2:10" x14ac:dyDescent="0.25">
      <c r="B291" s="47" t="s">
        <v>35</v>
      </c>
      <c r="C291" s="48">
        <v>0</v>
      </c>
      <c r="D291" s="48">
        <v>0</v>
      </c>
      <c r="E291" s="48">
        <v>-34.226999999999997</v>
      </c>
      <c r="F291" s="48">
        <v>-34.226999999999997</v>
      </c>
      <c r="G291" s="48">
        <v>-34.226999999999997</v>
      </c>
      <c r="H291" s="48">
        <v>-34.226999999999997</v>
      </c>
      <c r="J291" s="37"/>
    </row>
    <row r="292" spans="2:10" x14ac:dyDescent="0.25">
      <c r="B292" s="43" t="s">
        <v>33</v>
      </c>
      <c r="C292" s="44">
        <v>22.302</v>
      </c>
      <c r="D292" s="44">
        <v>22.302</v>
      </c>
      <c r="E292" s="44">
        <v>233.82300000000001</v>
      </c>
      <c r="F292" s="44">
        <v>233.82300000000001</v>
      </c>
      <c r="G292" s="44">
        <v>256.125</v>
      </c>
      <c r="H292" s="44">
        <v>256.125</v>
      </c>
      <c r="J292" s="37"/>
    </row>
    <row r="293" spans="2:10" x14ac:dyDescent="0.25">
      <c r="B293" s="45" t="s">
        <v>32</v>
      </c>
      <c r="C293" s="46">
        <v>2.7290000000000001</v>
      </c>
      <c r="D293" s="46">
        <v>2.7290000000000001</v>
      </c>
      <c r="E293" s="46">
        <v>-547.98200000000008</v>
      </c>
      <c r="F293" s="46">
        <v>-547.98200000000008</v>
      </c>
      <c r="G293" s="46">
        <v>-545.25300000000004</v>
      </c>
      <c r="H293" s="46">
        <v>-545.25300000000004</v>
      </c>
      <c r="J293" s="37"/>
    </row>
    <row r="294" spans="2:10" x14ac:dyDescent="0.25">
      <c r="B294" s="47" t="s">
        <v>31</v>
      </c>
      <c r="C294" s="48">
        <v>2.7290000000000001</v>
      </c>
      <c r="D294" s="48">
        <v>2.7290000000000001</v>
      </c>
      <c r="E294" s="48">
        <v>43.753</v>
      </c>
      <c r="F294" s="48">
        <v>43.753</v>
      </c>
      <c r="G294" s="48">
        <v>46.481999999999999</v>
      </c>
      <c r="H294" s="48">
        <v>46.481999999999999</v>
      </c>
      <c r="J294" s="37"/>
    </row>
    <row r="295" spans="2:10" x14ac:dyDescent="0.25">
      <c r="B295" s="47" t="s">
        <v>30</v>
      </c>
      <c r="C295" s="48">
        <v>0</v>
      </c>
      <c r="D295" s="48">
        <v>0</v>
      </c>
      <c r="E295" s="48">
        <v>-134.07</v>
      </c>
      <c r="F295" s="48">
        <v>-134.07</v>
      </c>
      <c r="G295" s="48">
        <v>-134.07</v>
      </c>
      <c r="H295" s="48">
        <v>-134.07</v>
      </c>
      <c r="J295" s="37"/>
    </row>
    <row r="296" spans="2:10" x14ac:dyDescent="0.25">
      <c r="B296" s="47" t="s">
        <v>29</v>
      </c>
      <c r="C296" s="48">
        <v>0</v>
      </c>
      <c r="D296" s="48">
        <v>0</v>
      </c>
      <c r="E296" s="48">
        <v>-460.10300000000001</v>
      </c>
      <c r="F296" s="48">
        <v>-460.10300000000001</v>
      </c>
      <c r="G296" s="48">
        <v>-460.10300000000001</v>
      </c>
      <c r="H296" s="48">
        <v>-460.10300000000001</v>
      </c>
      <c r="J296" s="37"/>
    </row>
    <row r="297" spans="2:10" x14ac:dyDescent="0.25">
      <c r="B297" s="47" t="s">
        <v>28</v>
      </c>
      <c r="C297" s="48">
        <v>0</v>
      </c>
      <c r="D297" s="48">
        <v>0</v>
      </c>
      <c r="E297" s="48">
        <v>2.4380000000000002</v>
      </c>
      <c r="F297" s="48">
        <v>2.4380000000000002</v>
      </c>
      <c r="G297" s="48">
        <v>2.4380000000000002</v>
      </c>
      <c r="H297" s="48">
        <v>2.4380000000000002</v>
      </c>
      <c r="J297" s="37"/>
    </row>
    <row r="298" spans="2:10" x14ac:dyDescent="0.25">
      <c r="B298" s="45" t="s">
        <v>27</v>
      </c>
      <c r="C298" s="46">
        <v>7.2190000000000003</v>
      </c>
      <c r="D298" s="46">
        <v>7.2190000000000003</v>
      </c>
      <c r="E298" s="46">
        <v>-201.32300000000001</v>
      </c>
      <c r="F298" s="46">
        <v>-201.32300000000001</v>
      </c>
      <c r="G298" s="46">
        <v>-194.10400000000001</v>
      </c>
      <c r="H298" s="46">
        <v>-194.10400000000001</v>
      </c>
      <c r="J298" s="37"/>
    </row>
    <row r="299" spans="2:10" x14ac:dyDescent="0.25">
      <c r="B299" s="47" t="s">
        <v>26</v>
      </c>
      <c r="C299" s="48">
        <v>3.2250000000000001</v>
      </c>
      <c r="D299" s="48">
        <v>3.2250000000000001</v>
      </c>
      <c r="E299" s="48">
        <v>-27.482000000000003</v>
      </c>
      <c r="F299" s="48">
        <v>-27.482000000000003</v>
      </c>
      <c r="G299" s="48">
        <v>-24.257000000000001</v>
      </c>
      <c r="H299" s="48">
        <v>-24.257000000000001</v>
      </c>
      <c r="J299" s="37"/>
    </row>
    <row r="300" spans="2:10" x14ac:dyDescent="0.25">
      <c r="B300" s="47" t="s">
        <v>25</v>
      </c>
      <c r="C300" s="48">
        <v>3.9940000000000002</v>
      </c>
      <c r="D300" s="48">
        <v>3.9940000000000002</v>
      </c>
      <c r="E300" s="48">
        <v>-111.949</v>
      </c>
      <c r="F300" s="48">
        <v>-111.949</v>
      </c>
      <c r="G300" s="48">
        <v>-107.955</v>
      </c>
      <c r="H300" s="48">
        <v>-107.955</v>
      </c>
      <c r="J300" s="37"/>
    </row>
    <row r="301" spans="2:10" x14ac:dyDescent="0.25">
      <c r="B301" s="47" t="s">
        <v>24</v>
      </c>
      <c r="C301" s="48">
        <v>0</v>
      </c>
      <c r="D301" s="48">
        <v>0</v>
      </c>
      <c r="E301" s="48">
        <v>-7.8650000000000002</v>
      </c>
      <c r="F301" s="48">
        <v>-7.8650000000000002</v>
      </c>
      <c r="G301" s="48">
        <v>-7.8650000000000002</v>
      </c>
      <c r="H301" s="48">
        <v>-7.8650000000000002</v>
      </c>
      <c r="J301" s="37"/>
    </row>
    <row r="302" spans="2:10" x14ac:dyDescent="0.25">
      <c r="B302" s="47" t="s">
        <v>23</v>
      </c>
      <c r="C302" s="48">
        <v>0</v>
      </c>
      <c r="D302" s="48">
        <v>0</v>
      </c>
      <c r="E302" s="48">
        <v>-19.033000000000001</v>
      </c>
      <c r="F302" s="48">
        <v>-19.033000000000001</v>
      </c>
      <c r="G302" s="48">
        <v>-19.033000000000001</v>
      </c>
      <c r="H302" s="48">
        <v>-19.033000000000001</v>
      </c>
      <c r="J302" s="37"/>
    </row>
    <row r="303" spans="2:10" x14ac:dyDescent="0.25">
      <c r="B303" s="47" t="s">
        <v>22</v>
      </c>
      <c r="C303" s="48">
        <v>0</v>
      </c>
      <c r="D303" s="48">
        <v>0</v>
      </c>
      <c r="E303" s="48">
        <v>-34.994</v>
      </c>
      <c r="F303" s="48">
        <v>-34.994</v>
      </c>
      <c r="G303" s="48">
        <v>-34.994</v>
      </c>
      <c r="H303" s="48">
        <v>-34.994</v>
      </c>
      <c r="J303" s="37"/>
    </row>
    <row r="304" spans="2:10" x14ac:dyDescent="0.25">
      <c r="B304" s="45" t="s">
        <v>21</v>
      </c>
      <c r="C304" s="46">
        <v>12.353999999999999</v>
      </c>
      <c r="D304" s="46">
        <v>12.353999999999999</v>
      </c>
      <c r="E304" s="46">
        <v>983.12799999999993</v>
      </c>
      <c r="F304" s="46">
        <v>983.12799999999993</v>
      </c>
      <c r="G304" s="46">
        <v>995.48199999999997</v>
      </c>
      <c r="H304" s="46">
        <v>995.48199999999997</v>
      </c>
      <c r="J304" s="37"/>
    </row>
    <row r="305" spans="2:10" x14ac:dyDescent="0.25">
      <c r="B305" s="47" t="s">
        <v>20</v>
      </c>
      <c r="C305" s="48">
        <v>9.3770000000000007</v>
      </c>
      <c r="D305" s="48">
        <v>9.3770000000000007</v>
      </c>
      <c r="E305" s="48">
        <v>290.70699999999999</v>
      </c>
      <c r="F305" s="48">
        <v>290.70699999999999</v>
      </c>
      <c r="G305" s="48">
        <v>300.084</v>
      </c>
      <c r="H305" s="48">
        <v>300.084</v>
      </c>
      <c r="J305" s="37"/>
    </row>
    <row r="306" spans="2:10" x14ac:dyDescent="0.25">
      <c r="B306" s="47" t="s">
        <v>19</v>
      </c>
      <c r="C306" s="48">
        <v>0</v>
      </c>
      <c r="D306" s="48">
        <v>0</v>
      </c>
      <c r="E306" s="48">
        <v>164.37799999999999</v>
      </c>
      <c r="F306" s="48">
        <v>164.37799999999999</v>
      </c>
      <c r="G306" s="48">
        <v>164.37799999999999</v>
      </c>
      <c r="H306" s="48">
        <v>164.37799999999999</v>
      </c>
      <c r="J306" s="37"/>
    </row>
    <row r="307" spans="2:10" x14ac:dyDescent="0.25">
      <c r="B307" s="47" t="s">
        <v>18</v>
      </c>
      <c r="C307" s="48">
        <v>0</v>
      </c>
      <c r="D307" s="48">
        <v>0</v>
      </c>
      <c r="E307" s="48">
        <v>299.923</v>
      </c>
      <c r="F307" s="48">
        <v>299.923</v>
      </c>
      <c r="G307" s="48">
        <v>299.923</v>
      </c>
      <c r="H307" s="48">
        <v>299.923</v>
      </c>
      <c r="J307" s="37"/>
    </row>
    <row r="308" spans="2:10" x14ac:dyDescent="0.25">
      <c r="B308" s="47" t="s">
        <v>17</v>
      </c>
      <c r="C308" s="48">
        <v>0</v>
      </c>
      <c r="D308" s="48">
        <v>0</v>
      </c>
      <c r="E308" s="48">
        <v>-377.339</v>
      </c>
      <c r="F308" s="48">
        <v>-377.339</v>
      </c>
      <c r="G308" s="48">
        <v>-377.339</v>
      </c>
      <c r="H308" s="48">
        <v>-377.339</v>
      </c>
      <c r="J308" s="37"/>
    </row>
    <row r="309" spans="2:10" x14ac:dyDescent="0.25">
      <c r="B309" s="47" t="s">
        <v>16</v>
      </c>
      <c r="C309" s="48">
        <v>0</v>
      </c>
      <c r="D309" s="48">
        <v>0</v>
      </c>
      <c r="E309" s="48">
        <v>893.29700000000003</v>
      </c>
      <c r="F309" s="48">
        <v>893.29700000000003</v>
      </c>
      <c r="G309" s="48">
        <v>893.29700000000003</v>
      </c>
      <c r="H309" s="48">
        <v>893.29700000000003</v>
      </c>
      <c r="J309" s="37"/>
    </row>
    <row r="310" spans="2:10" x14ac:dyDescent="0.25">
      <c r="B310" s="47" t="s">
        <v>15</v>
      </c>
      <c r="C310" s="48">
        <v>2.9769999999999999</v>
      </c>
      <c r="D310" s="48">
        <v>2.9769999999999999</v>
      </c>
      <c r="E310" s="48">
        <v>71.403999999999996</v>
      </c>
      <c r="F310" s="48">
        <v>71.403999999999996</v>
      </c>
      <c r="G310" s="48">
        <v>74.381</v>
      </c>
      <c r="H310" s="48">
        <v>74.381</v>
      </c>
      <c r="J310" s="37"/>
    </row>
    <row r="311" spans="2:10" x14ac:dyDescent="0.25">
      <c r="B311" s="47" t="s">
        <v>14</v>
      </c>
      <c r="C311" s="48">
        <v>0</v>
      </c>
      <c r="D311" s="48">
        <v>0</v>
      </c>
      <c r="E311" s="48">
        <v>-299.93700000000001</v>
      </c>
      <c r="F311" s="48">
        <v>-299.93700000000001</v>
      </c>
      <c r="G311" s="48">
        <v>-299.93700000000001</v>
      </c>
      <c r="H311" s="48">
        <v>-299.93700000000001</v>
      </c>
      <c r="J311" s="37"/>
    </row>
    <row r="312" spans="2:10" x14ac:dyDescent="0.25">
      <c r="B312" s="47" t="s">
        <v>13</v>
      </c>
      <c r="C312" s="48">
        <v>0</v>
      </c>
      <c r="D312" s="48">
        <v>0</v>
      </c>
      <c r="E312" s="48">
        <v>-59.305</v>
      </c>
      <c r="F312" s="48">
        <v>-59.305</v>
      </c>
      <c r="G312" s="48">
        <v>-59.305</v>
      </c>
      <c r="H312" s="48">
        <v>-59.305</v>
      </c>
      <c r="J312" s="37"/>
    </row>
    <row r="313" spans="2:10" x14ac:dyDescent="0.25">
      <c r="B313" s="35" t="s">
        <v>1</v>
      </c>
      <c r="C313" s="36">
        <v>0</v>
      </c>
      <c r="D313" s="36">
        <v>0</v>
      </c>
      <c r="E313" s="36">
        <v>1169.8430000000001</v>
      </c>
      <c r="F313" s="36">
        <v>1169.8430000000001</v>
      </c>
      <c r="G313" s="36">
        <v>1169.8430000000001</v>
      </c>
      <c r="H313" s="36">
        <v>1169.8430000000001</v>
      </c>
      <c r="J313" s="37"/>
    </row>
    <row r="315" spans="2:10" ht="21" x14ac:dyDescent="0.25">
      <c r="B315" s="33" t="s">
        <v>12</v>
      </c>
      <c r="C315" s="34" t="s">
        <v>4</v>
      </c>
      <c r="D315" s="34" t="s">
        <v>3</v>
      </c>
      <c r="E315" s="34" t="s">
        <v>4</v>
      </c>
      <c r="F315" s="34" t="s">
        <v>3</v>
      </c>
      <c r="G315" s="34" t="s">
        <v>4</v>
      </c>
      <c r="H315" s="34" t="s">
        <v>3</v>
      </c>
      <c r="J315" s="37"/>
    </row>
    <row r="316" spans="2:10" x14ac:dyDescent="0.25">
      <c r="B316" s="35" t="s">
        <v>2</v>
      </c>
      <c r="C316" s="36">
        <v>56.718000000000004</v>
      </c>
      <c r="D316" s="36">
        <v>56.718000000000004</v>
      </c>
      <c r="E316" s="36">
        <v>0</v>
      </c>
      <c r="F316" s="36">
        <v>0</v>
      </c>
      <c r="G316" s="36">
        <v>56.718000000000004</v>
      </c>
      <c r="H316" s="36">
        <v>56.718000000000004</v>
      </c>
      <c r="J316" s="37"/>
    </row>
    <row r="317" spans="2:10" x14ac:dyDescent="0.25">
      <c r="B317" s="43" t="s">
        <v>11</v>
      </c>
      <c r="C317" s="44">
        <v>56.718000000000004</v>
      </c>
      <c r="D317" s="44">
        <v>56.718000000000004</v>
      </c>
      <c r="E317" s="44">
        <v>0</v>
      </c>
      <c r="F317" s="44">
        <v>0</v>
      </c>
      <c r="G317" s="44">
        <v>56.718000000000004</v>
      </c>
      <c r="H317" s="44">
        <v>56.718000000000004</v>
      </c>
      <c r="J317" s="37"/>
    </row>
    <row r="318" spans="2:10" x14ac:dyDescent="0.25">
      <c r="B318" s="45" t="s">
        <v>10</v>
      </c>
      <c r="C318" s="46">
        <v>56.718000000000004</v>
      </c>
      <c r="D318" s="46">
        <v>56.718000000000004</v>
      </c>
      <c r="E318" s="46">
        <v>0</v>
      </c>
      <c r="F318" s="46">
        <v>0</v>
      </c>
      <c r="G318" s="46">
        <v>56.718000000000004</v>
      </c>
      <c r="H318" s="46">
        <v>56.718000000000004</v>
      </c>
      <c r="J318" s="37"/>
    </row>
    <row r="319" spans="2:10" x14ac:dyDescent="0.25">
      <c r="B319" s="47" t="s">
        <v>9</v>
      </c>
      <c r="C319" s="48">
        <v>56.718000000000004</v>
      </c>
      <c r="D319" s="48">
        <v>56.718000000000004</v>
      </c>
      <c r="E319" s="48">
        <v>0</v>
      </c>
      <c r="F319" s="48">
        <v>0</v>
      </c>
      <c r="G319" s="48">
        <v>56.718000000000004</v>
      </c>
      <c r="H319" s="48">
        <v>56.718000000000004</v>
      </c>
      <c r="J319" s="37"/>
    </row>
  </sheetData>
  <mergeCells count="3">
    <mergeCell ref="C1:D1"/>
    <mergeCell ref="E1:F1"/>
    <mergeCell ref="G1:H1"/>
  </mergeCells>
  <pageMargins left="0.7" right="0.7" top="0.75" bottom="0.75" header="0.3" footer="0.3"/>
  <pageSetup paperSize="8" orientation="landscape" r:id="rId1"/>
  <customProperties>
    <customPr name="EpmWorksheetKeyString_GUID" r:id="rId2"/>
  </customProperties>
  <ignoredErrors>
    <ignoredError sqref="G270:H270 C271:H271" unlockedFormula="1"/>
  </ignoredErrors>
  <drawing r:id="rId3"/>
  <legacyDrawing r:id="rId4"/>
  <controls>
    <mc:AlternateContent xmlns:mc="http://schemas.openxmlformats.org/markup-compatibility/2006">
      <mc:Choice Requires="x14">
        <control shapeId="1026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406400</xdr:colOff>
                <xdr:row>0</xdr:row>
                <xdr:rowOff>0</xdr:rowOff>
              </to>
            </anchor>
          </controlPr>
        </control>
      </mc:Choice>
      <mc:Fallback>
        <control shapeId="1026" r:id="rId5" name="FPMExcelClientSheetOptions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ADFD4-F777-41DD-B539-7DE8C53B7860}">
  <sheetPr codeName="Leht30">
    <tabColor theme="8" tint="0.79998168889431442"/>
  </sheetPr>
  <dimension ref="B2:F331"/>
  <sheetViews>
    <sheetView zoomScale="90" zoomScaleNormal="90" workbookViewId="0">
      <selection activeCell="G13" sqref="G13"/>
    </sheetView>
  </sheetViews>
  <sheetFormatPr defaultColWidth="9.1796875" defaultRowHeight="14" x14ac:dyDescent="0.3"/>
  <cols>
    <col min="1" max="1" width="8.7265625" style="18" customWidth="1"/>
    <col min="2" max="2" width="60.26953125" style="18" bestFit="1" customWidth="1"/>
    <col min="3" max="4" width="17.54296875" style="18" customWidth="1"/>
    <col min="5" max="5" width="2.54296875" style="18" customWidth="1"/>
    <col min="6" max="6" width="8.81640625" style="18" customWidth="1"/>
    <col min="7" max="7" width="11.1796875" style="18" customWidth="1"/>
    <col min="8" max="16384" width="9.1796875" style="18"/>
  </cols>
  <sheetData>
    <row r="2" spans="2:6" ht="15.5" x14ac:dyDescent="0.35">
      <c r="D2" s="17" t="s">
        <v>252</v>
      </c>
    </row>
    <row r="3" spans="2:6" ht="15.5" x14ac:dyDescent="0.35">
      <c r="D3" s="17" t="s">
        <v>255</v>
      </c>
    </row>
    <row r="4" spans="2:6" ht="22.5" x14ac:dyDescent="0.45">
      <c r="B4" s="30" t="s">
        <v>334</v>
      </c>
    </row>
    <row r="6" spans="2:6" ht="20" x14ac:dyDescent="0.4">
      <c r="B6" s="25" t="s">
        <v>256</v>
      </c>
    </row>
    <row r="7" spans="2:6" x14ac:dyDescent="0.3">
      <c r="B7" s="26"/>
    </row>
    <row r="8" spans="2:6" ht="15.5" x14ac:dyDescent="0.35">
      <c r="B8" s="27" t="s">
        <v>253</v>
      </c>
    </row>
    <row r="9" spans="2:6" ht="15.5" x14ac:dyDescent="0.35">
      <c r="B9" s="27"/>
    </row>
    <row r="10" spans="2:6" ht="15.5" x14ac:dyDescent="0.35">
      <c r="B10" s="27" t="s">
        <v>254</v>
      </c>
    </row>
    <row r="11" spans="2:6" x14ac:dyDescent="0.3">
      <c r="B11" s="26"/>
    </row>
    <row r="13" spans="2:6" ht="33.75" customHeight="1" x14ac:dyDescent="0.3">
      <c r="B13" s="19"/>
      <c r="C13" s="58" t="s">
        <v>251</v>
      </c>
      <c r="D13" s="59"/>
    </row>
    <row r="14" spans="2:6" ht="42" x14ac:dyDescent="0.3">
      <c r="B14" s="4"/>
      <c r="C14" s="3" t="s">
        <v>4</v>
      </c>
      <c r="D14" s="3" t="s">
        <v>3</v>
      </c>
    </row>
    <row r="15" spans="2:6" x14ac:dyDescent="0.3">
      <c r="B15" s="2" t="s">
        <v>2</v>
      </c>
      <c r="C15" s="1">
        <v>66169.653000000006</v>
      </c>
      <c r="D15" s="1">
        <v>66169.653000000006</v>
      </c>
      <c r="F15" s="20"/>
    </row>
    <row r="16" spans="2:6" x14ac:dyDescent="0.3">
      <c r="B16" s="16" t="s">
        <v>247</v>
      </c>
      <c r="C16" s="15">
        <v>66169.653000000006</v>
      </c>
      <c r="D16" s="15">
        <v>66169.653000000006</v>
      </c>
      <c r="F16" s="20"/>
    </row>
    <row r="17" spans="2:6" x14ac:dyDescent="0.3">
      <c r="B17" s="2" t="s">
        <v>1</v>
      </c>
      <c r="C17" s="1">
        <v>-66169.646999999997</v>
      </c>
      <c r="D17" s="1">
        <v>-66169.646999999997</v>
      </c>
      <c r="F17" s="20"/>
    </row>
    <row r="19" spans="2:6" ht="42" x14ac:dyDescent="0.3">
      <c r="B19" s="4" t="s">
        <v>246</v>
      </c>
      <c r="C19" s="3" t="s">
        <v>4</v>
      </c>
      <c r="D19" s="3" t="s">
        <v>3</v>
      </c>
      <c r="F19" s="20"/>
    </row>
    <row r="20" spans="2:6" x14ac:dyDescent="0.3">
      <c r="B20" s="2" t="s">
        <v>2</v>
      </c>
      <c r="C20" s="1">
        <v>1677</v>
      </c>
      <c r="D20" s="1">
        <v>1677</v>
      </c>
      <c r="F20" s="20"/>
    </row>
    <row r="21" spans="2:6" x14ac:dyDescent="0.3">
      <c r="B21" s="2" t="s">
        <v>1</v>
      </c>
      <c r="C21" s="1">
        <v>3300</v>
      </c>
      <c r="D21" s="1">
        <v>3300</v>
      </c>
      <c r="F21" s="20"/>
    </row>
    <row r="22" spans="2:6" x14ac:dyDescent="0.3">
      <c r="F22" s="20"/>
    </row>
    <row r="23" spans="2:6" ht="42" x14ac:dyDescent="0.3">
      <c r="B23" s="4" t="s">
        <v>245</v>
      </c>
      <c r="C23" s="3" t="s">
        <v>4</v>
      </c>
      <c r="D23" s="3" t="s">
        <v>3</v>
      </c>
      <c r="F23" s="20"/>
    </row>
    <row r="24" spans="2:6" x14ac:dyDescent="0.3">
      <c r="B24" s="2" t="s">
        <v>2</v>
      </c>
      <c r="C24" s="1">
        <v>17.303000000000001</v>
      </c>
      <c r="D24" s="1">
        <v>17.303000000000001</v>
      </c>
      <c r="F24" s="20"/>
    </row>
    <row r="25" spans="2:6" x14ac:dyDescent="0.3">
      <c r="B25" s="2" t="s">
        <v>1</v>
      </c>
      <c r="C25" s="1">
        <v>-17.303000000000001</v>
      </c>
      <c r="D25" s="1">
        <v>-17.303000000000001</v>
      </c>
      <c r="F25" s="20"/>
    </row>
    <row r="27" spans="2:6" ht="42" x14ac:dyDescent="0.3">
      <c r="B27" s="4" t="s">
        <v>244</v>
      </c>
      <c r="C27" s="3" t="s">
        <v>4</v>
      </c>
      <c r="D27" s="3" t="s">
        <v>3</v>
      </c>
      <c r="F27" s="20"/>
    </row>
    <row r="28" spans="2:6" x14ac:dyDescent="0.3">
      <c r="B28" s="2" t="s">
        <v>2</v>
      </c>
      <c r="C28" s="1">
        <v>49</v>
      </c>
      <c r="D28" s="1">
        <v>49</v>
      </c>
      <c r="F28" s="20"/>
    </row>
    <row r="29" spans="2:6" x14ac:dyDescent="0.3">
      <c r="B29" s="2" t="s">
        <v>1</v>
      </c>
      <c r="C29" s="1">
        <v>-49</v>
      </c>
      <c r="D29" s="1">
        <v>-49</v>
      </c>
      <c r="F29" s="20"/>
    </row>
    <row r="30" spans="2:6" x14ac:dyDescent="0.3">
      <c r="F30" s="20"/>
    </row>
    <row r="31" spans="2:6" ht="42" x14ac:dyDescent="0.3">
      <c r="B31" s="4" t="s">
        <v>243</v>
      </c>
      <c r="C31" s="3" t="s">
        <v>4</v>
      </c>
      <c r="D31" s="3" t="s">
        <v>3</v>
      </c>
      <c r="F31" s="20"/>
    </row>
    <row r="32" spans="2:6" x14ac:dyDescent="0.3">
      <c r="B32" s="2" t="s">
        <v>2</v>
      </c>
      <c r="C32" s="1">
        <v>-69631.334000000003</v>
      </c>
      <c r="D32" s="1">
        <v>-69631.334000000003</v>
      </c>
      <c r="F32" s="20"/>
    </row>
    <row r="33" spans="2:6" x14ac:dyDescent="0.3">
      <c r="B33" s="12" t="s">
        <v>242</v>
      </c>
      <c r="C33" s="5">
        <v>-69630.688999999998</v>
      </c>
      <c r="D33" s="5">
        <v>-69630.688999999998</v>
      </c>
      <c r="F33" s="20"/>
    </row>
    <row r="34" spans="2:6" x14ac:dyDescent="0.3">
      <c r="B34" s="12" t="s">
        <v>241</v>
      </c>
      <c r="C34" s="5">
        <v>-0.64500000000000002</v>
      </c>
      <c r="D34" s="5">
        <v>-0.64500000000000002</v>
      </c>
      <c r="F34" s="20"/>
    </row>
    <row r="35" spans="2:6" x14ac:dyDescent="0.3">
      <c r="F35" s="20"/>
    </row>
    <row r="36" spans="2:6" ht="42" x14ac:dyDescent="0.3">
      <c r="B36" s="4" t="s">
        <v>240</v>
      </c>
      <c r="C36" s="3" t="s">
        <v>4</v>
      </c>
      <c r="D36" s="3" t="s">
        <v>3</v>
      </c>
      <c r="F36" s="20"/>
    </row>
    <row r="37" spans="2:6" x14ac:dyDescent="0.3">
      <c r="B37" s="2" t="s">
        <v>2</v>
      </c>
      <c r="C37" s="1">
        <v>82.274000000000001</v>
      </c>
      <c r="D37" s="1">
        <v>82.274000000000001</v>
      </c>
      <c r="F37" s="21"/>
    </row>
    <row r="38" spans="2:6" x14ac:dyDescent="0.3">
      <c r="B38" s="7" t="s">
        <v>100</v>
      </c>
      <c r="C38" s="6">
        <v>82.274000000000001</v>
      </c>
      <c r="D38" s="6">
        <v>82.274000000000001</v>
      </c>
      <c r="F38" s="21"/>
    </row>
    <row r="39" spans="2:6" x14ac:dyDescent="0.3">
      <c r="B39" s="11" t="s">
        <v>239</v>
      </c>
      <c r="C39" s="10">
        <v>82.274000000000001</v>
      </c>
      <c r="D39" s="10">
        <v>82.274000000000001</v>
      </c>
      <c r="F39" s="21"/>
    </row>
    <row r="40" spans="2:6" x14ac:dyDescent="0.3">
      <c r="B40" s="9" t="s">
        <v>239</v>
      </c>
      <c r="C40" s="8">
        <v>82.274000000000001</v>
      </c>
      <c r="D40" s="8">
        <v>82.274000000000001</v>
      </c>
      <c r="F40" s="21"/>
    </row>
    <row r="41" spans="2:6" x14ac:dyDescent="0.3">
      <c r="B41" s="2" t="s">
        <v>1</v>
      </c>
      <c r="C41" s="1">
        <v>-41.012999999999998</v>
      </c>
      <c r="D41" s="1">
        <v>-41.012999999999998</v>
      </c>
      <c r="F41" s="20"/>
    </row>
    <row r="42" spans="2:6" x14ac:dyDescent="0.3">
      <c r="F42" s="20"/>
    </row>
    <row r="43" spans="2:6" ht="42" x14ac:dyDescent="0.3">
      <c r="B43" s="4" t="s">
        <v>238</v>
      </c>
      <c r="C43" s="3" t="s">
        <v>4</v>
      </c>
      <c r="D43" s="3" t="s">
        <v>3</v>
      </c>
      <c r="F43" s="20"/>
    </row>
    <row r="44" spans="2:6" x14ac:dyDescent="0.3">
      <c r="B44" s="2" t="s">
        <v>2</v>
      </c>
      <c r="C44" s="1">
        <v>16755.703000000001</v>
      </c>
      <c r="D44" s="1">
        <v>16755.703000000001</v>
      </c>
      <c r="F44" s="20"/>
    </row>
    <row r="45" spans="2:6" x14ac:dyDescent="0.3">
      <c r="B45" s="7" t="s">
        <v>237</v>
      </c>
      <c r="C45" s="6">
        <v>223.08799999999999</v>
      </c>
      <c r="D45" s="6">
        <v>223.08799999999999</v>
      </c>
      <c r="F45" s="20"/>
    </row>
    <row r="46" spans="2:6" x14ac:dyDescent="0.3">
      <c r="B46" s="11" t="s">
        <v>236</v>
      </c>
      <c r="C46" s="10">
        <v>223.08799999999999</v>
      </c>
      <c r="D46" s="10">
        <v>223.08799999999999</v>
      </c>
      <c r="F46" s="20"/>
    </row>
    <row r="47" spans="2:6" x14ac:dyDescent="0.3">
      <c r="B47" s="9" t="s">
        <v>235</v>
      </c>
      <c r="C47" s="8">
        <v>15.5</v>
      </c>
      <c r="D47" s="8">
        <v>15.5</v>
      </c>
      <c r="F47" s="21"/>
    </row>
    <row r="48" spans="2:6" x14ac:dyDescent="0.3">
      <c r="B48" s="9" t="s">
        <v>234</v>
      </c>
      <c r="C48" s="8">
        <v>185.458</v>
      </c>
      <c r="D48" s="8">
        <v>185.458</v>
      </c>
      <c r="F48" s="21"/>
    </row>
    <row r="49" spans="2:6" x14ac:dyDescent="0.3">
      <c r="B49" s="9" t="s">
        <v>233</v>
      </c>
      <c r="C49" s="8">
        <v>22.13</v>
      </c>
      <c r="D49" s="8">
        <v>22.13</v>
      </c>
      <c r="F49" s="21"/>
    </row>
    <row r="50" spans="2:6" x14ac:dyDescent="0.3">
      <c r="B50" s="7" t="s">
        <v>232</v>
      </c>
      <c r="C50" s="6">
        <v>1936.883</v>
      </c>
      <c r="D50" s="6">
        <v>1936.883</v>
      </c>
      <c r="F50" s="20"/>
    </row>
    <row r="51" spans="2:6" x14ac:dyDescent="0.3">
      <c r="B51" s="11" t="s">
        <v>231</v>
      </c>
      <c r="C51" s="10">
        <v>1936.883</v>
      </c>
      <c r="D51" s="10">
        <v>1936.883</v>
      </c>
      <c r="F51" s="20"/>
    </row>
    <row r="52" spans="2:6" x14ac:dyDescent="0.3">
      <c r="B52" s="9" t="s">
        <v>230</v>
      </c>
      <c r="C52" s="8">
        <v>-1073.752</v>
      </c>
      <c r="D52" s="8">
        <v>-1073.752</v>
      </c>
      <c r="F52" s="20"/>
    </row>
    <row r="53" spans="2:6" x14ac:dyDescent="0.3">
      <c r="B53" s="9" t="s">
        <v>229</v>
      </c>
      <c r="C53" s="8">
        <v>6.1139999999999999</v>
      </c>
      <c r="D53" s="8">
        <v>6.1139999999999999</v>
      </c>
      <c r="F53" s="20"/>
    </row>
    <row r="54" spans="2:6" x14ac:dyDescent="0.3">
      <c r="B54" s="9" t="s">
        <v>228</v>
      </c>
      <c r="C54" s="8">
        <v>1183.8130000000001</v>
      </c>
      <c r="D54" s="8">
        <v>1183.8130000000001</v>
      </c>
      <c r="F54" s="20"/>
    </row>
    <row r="55" spans="2:6" x14ac:dyDescent="0.3">
      <c r="B55" s="9" t="s">
        <v>227</v>
      </c>
      <c r="C55" s="8">
        <v>45.304000000000002</v>
      </c>
      <c r="D55" s="8">
        <v>45.304000000000002</v>
      </c>
      <c r="F55" s="20"/>
    </row>
    <row r="56" spans="2:6" x14ac:dyDescent="0.3">
      <c r="B56" s="9" t="s">
        <v>226</v>
      </c>
      <c r="C56" s="8">
        <v>1600.6369999999999</v>
      </c>
      <c r="D56" s="8">
        <v>1600.6369999999999</v>
      </c>
      <c r="F56" s="20"/>
    </row>
    <row r="57" spans="2:6" x14ac:dyDescent="0.3">
      <c r="B57" s="9" t="s">
        <v>225</v>
      </c>
      <c r="C57" s="8">
        <v>97.835999999999999</v>
      </c>
      <c r="D57" s="8">
        <v>97.835999999999999</v>
      </c>
      <c r="F57" s="20"/>
    </row>
    <row r="58" spans="2:6" x14ac:dyDescent="0.3">
      <c r="B58" s="9" t="s">
        <v>224</v>
      </c>
      <c r="C58" s="8">
        <v>42.945</v>
      </c>
      <c r="D58" s="8">
        <v>42.945</v>
      </c>
      <c r="F58" s="20"/>
    </row>
    <row r="59" spans="2:6" x14ac:dyDescent="0.3">
      <c r="B59" s="9" t="s">
        <v>223</v>
      </c>
      <c r="C59" s="8">
        <v>33.985999999999997</v>
      </c>
      <c r="D59" s="8">
        <v>33.985999999999997</v>
      </c>
      <c r="F59" s="20"/>
    </row>
    <row r="60" spans="2:6" ht="28" x14ac:dyDescent="0.3">
      <c r="B60" s="7" t="s">
        <v>94</v>
      </c>
      <c r="C60" s="6">
        <v>16995.732</v>
      </c>
      <c r="D60" s="6">
        <v>16995.732</v>
      </c>
      <c r="F60" s="20"/>
    </row>
    <row r="61" spans="2:6" x14ac:dyDescent="0.3">
      <c r="B61" s="11" t="s">
        <v>222</v>
      </c>
      <c r="C61" s="10">
        <v>16995.732</v>
      </c>
      <c r="D61" s="10">
        <v>16995.732</v>
      </c>
      <c r="F61" s="20"/>
    </row>
    <row r="62" spans="2:6" x14ac:dyDescent="0.3">
      <c r="B62" s="9" t="s">
        <v>221</v>
      </c>
      <c r="C62" s="8">
        <v>16192.222</v>
      </c>
      <c r="D62" s="8">
        <v>16192.222</v>
      </c>
      <c r="F62" s="20"/>
    </row>
    <row r="63" spans="2:6" x14ac:dyDescent="0.3">
      <c r="B63" s="9" t="s">
        <v>220</v>
      </c>
      <c r="C63" s="8">
        <v>803.51</v>
      </c>
      <c r="D63" s="8">
        <v>803.51</v>
      </c>
      <c r="F63" s="20"/>
    </row>
    <row r="64" spans="2:6" x14ac:dyDescent="0.3">
      <c r="B64" s="7" t="s">
        <v>100</v>
      </c>
      <c r="C64" s="6">
        <v>-2400</v>
      </c>
      <c r="D64" s="6">
        <v>-2400</v>
      </c>
      <c r="F64" s="20"/>
    </row>
    <row r="65" spans="2:6" x14ac:dyDescent="0.3">
      <c r="B65" s="11" t="s">
        <v>219</v>
      </c>
      <c r="C65" s="10">
        <v>-2400</v>
      </c>
      <c r="D65" s="10">
        <v>-2400</v>
      </c>
      <c r="F65" s="20"/>
    </row>
    <row r="66" spans="2:6" x14ac:dyDescent="0.3">
      <c r="B66" s="9" t="s">
        <v>218</v>
      </c>
      <c r="C66" s="8">
        <v>-2400</v>
      </c>
      <c r="D66" s="8">
        <v>-2400</v>
      </c>
      <c r="F66" s="20"/>
    </row>
    <row r="67" spans="2:6" x14ac:dyDescent="0.3">
      <c r="B67" s="2" t="s">
        <v>1</v>
      </c>
      <c r="C67" s="1">
        <v>-2064.9380000000001</v>
      </c>
      <c r="D67" s="1">
        <v>-2064.9380000000001</v>
      </c>
      <c r="F67" s="20"/>
    </row>
    <row r="68" spans="2:6" s="22" customFormat="1" x14ac:dyDescent="0.3">
      <c r="B68" s="14" t="s">
        <v>217</v>
      </c>
      <c r="C68" s="13">
        <v>10814.317999999999</v>
      </c>
      <c r="D68" s="13">
        <v>10814.317999999999</v>
      </c>
      <c r="F68" s="23"/>
    </row>
    <row r="69" spans="2:6" s="22" customFormat="1" x14ac:dyDescent="0.3">
      <c r="B69" s="14" t="s">
        <v>56</v>
      </c>
      <c r="C69" s="13">
        <v>-12879.255999999999</v>
      </c>
      <c r="D69" s="13">
        <v>-12879.255999999999</v>
      </c>
      <c r="F69" s="23"/>
    </row>
    <row r="70" spans="2:6" x14ac:dyDescent="0.3">
      <c r="F70" s="20"/>
    </row>
    <row r="71" spans="2:6" ht="42" x14ac:dyDescent="0.3">
      <c r="B71" s="4" t="s">
        <v>216</v>
      </c>
      <c r="C71" s="3" t="s">
        <v>4</v>
      </c>
      <c r="D71" s="3" t="s">
        <v>3</v>
      </c>
      <c r="F71" s="20"/>
    </row>
    <row r="72" spans="2:6" x14ac:dyDescent="0.3">
      <c r="B72" s="2" t="s">
        <v>2</v>
      </c>
      <c r="C72" s="1">
        <v>463.755</v>
      </c>
      <c r="D72" s="1">
        <v>463.755</v>
      </c>
      <c r="F72" s="20"/>
    </row>
    <row r="73" spans="2:6" x14ac:dyDescent="0.3">
      <c r="B73" s="7" t="s">
        <v>215</v>
      </c>
      <c r="C73" s="6">
        <v>463.755</v>
      </c>
      <c r="D73" s="6">
        <v>463.755</v>
      </c>
      <c r="F73" s="20"/>
    </row>
    <row r="74" spans="2:6" x14ac:dyDescent="0.3">
      <c r="B74" s="11" t="s">
        <v>214</v>
      </c>
      <c r="C74" s="10">
        <v>463.755</v>
      </c>
      <c r="D74" s="10">
        <v>463.755</v>
      </c>
      <c r="F74" s="20"/>
    </row>
    <row r="75" spans="2:6" x14ac:dyDescent="0.3">
      <c r="B75" s="9" t="s">
        <v>213</v>
      </c>
      <c r="C75" s="8">
        <v>-100.504</v>
      </c>
      <c r="D75" s="8">
        <v>-100.504</v>
      </c>
      <c r="F75" s="20"/>
    </row>
    <row r="76" spans="2:6" x14ac:dyDescent="0.3">
      <c r="B76" s="9" t="s">
        <v>212</v>
      </c>
      <c r="C76" s="8">
        <v>-12.773999999999999</v>
      </c>
      <c r="D76" s="8">
        <v>-12.773999999999999</v>
      </c>
      <c r="F76" s="20"/>
    </row>
    <row r="77" spans="2:6" x14ac:dyDescent="0.3">
      <c r="B77" s="9" t="s">
        <v>211</v>
      </c>
      <c r="C77" s="8">
        <v>298.39999999999998</v>
      </c>
      <c r="D77" s="8">
        <v>298.39999999999998</v>
      </c>
      <c r="F77" s="20"/>
    </row>
    <row r="78" spans="2:6" x14ac:dyDescent="0.3">
      <c r="B78" s="9" t="s">
        <v>210</v>
      </c>
      <c r="C78" s="8">
        <v>78.844999999999999</v>
      </c>
      <c r="D78" s="8">
        <v>78.844999999999999</v>
      </c>
      <c r="F78" s="20"/>
    </row>
    <row r="79" spans="2:6" x14ac:dyDescent="0.3">
      <c r="B79" s="9" t="s">
        <v>209</v>
      </c>
      <c r="C79" s="8">
        <v>160.471</v>
      </c>
      <c r="D79" s="8">
        <v>160.471</v>
      </c>
      <c r="F79" s="20"/>
    </row>
    <row r="80" spans="2:6" x14ac:dyDescent="0.3">
      <c r="B80" s="9" t="s">
        <v>184</v>
      </c>
      <c r="C80" s="8">
        <v>39.317</v>
      </c>
      <c r="D80" s="8">
        <v>39.317</v>
      </c>
      <c r="F80" s="20"/>
    </row>
    <row r="81" spans="2:6" x14ac:dyDescent="0.3">
      <c r="B81" s="2" t="s">
        <v>1</v>
      </c>
      <c r="C81" s="1">
        <v>-670.37199999999996</v>
      </c>
      <c r="D81" s="1">
        <v>-670.37199999999996</v>
      </c>
      <c r="F81" s="20"/>
    </row>
    <row r="82" spans="2:6" x14ac:dyDescent="0.3">
      <c r="F82" s="20"/>
    </row>
    <row r="83" spans="2:6" ht="42" x14ac:dyDescent="0.3">
      <c r="B83" s="4" t="s">
        <v>208</v>
      </c>
      <c r="C83" s="3" t="s">
        <v>4</v>
      </c>
      <c r="D83" s="3" t="s">
        <v>3</v>
      </c>
      <c r="F83" s="20"/>
    </row>
    <row r="84" spans="2:6" x14ac:dyDescent="0.3">
      <c r="B84" s="2" t="s">
        <v>2</v>
      </c>
      <c r="C84" s="1">
        <v>71977.929999999993</v>
      </c>
      <c r="D84" s="1">
        <v>71977.929999999993</v>
      </c>
      <c r="F84" s="20"/>
    </row>
    <row r="85" spans="2:6" x14ac:dyDescent="0.3">
      <c r="B85" s="7" t="s">
        <v>207</v>
      </c>
      <c r="C85" s="6">
        <v>71977.929999999993</v>
      </c>
      <c r="D85" s="6">
        <v>71977.929999999993</v>
      </c>
      <c r="F85" s="20"/>
    </row>
    <row r="86" spans="2:6" x14ac:dyDescent="0.3">
      <c r="B86" s="11" t="s">
        <v>206</v>
      </c>
      <c r="C86" s="10">
        <v>71977.929999999993</v>
      </c>
      <c r="D86" s="10">
        <v>71977.929999999993</v>
      </c>
      <c r="F86" s="20"/>
    </row>
    <row r="87" spans="2:6" x14ac:dyDescent="0.3">
      <c r="B87" s="9" t="s">
        <v>205</v>
      </c>
      <c r="C87" s="8">
        <v>71991.744999999995</v>
      </c>
      <c r="D87" s="8">
        <v>71991.744999999995</v>
      </c>
      <c r="F87" s="21"/>
    </row>
    <row r="88" spans="2:6" x14ac:dyDescent="0.3">
      <c r="B88" s="9" t="s">
        <v>204</v>
      </c>
      <c r="C88" s="8">
        <v>-8.93</v>
      </c>
      <c r="D88" s="8">
        <v>-8.93</v>
      </c>
      <c r="F88" s="21"/>
    </row>
    <row r="89" spans="2:6" x14ac:dyDescent="0.3">
      <c r="B89" s="9" t="s">
        <v>203</v>
      </c>
      <c r="C89" s="8">
        <v>-4.8849999999999998</v>
      </c>
      <c r="D89" s="8">
        <v>-4.8849999999999998</v>
      </c>
      <c r="F89" s="21"/>
    </row>
    <row r="90" spans="2:6" x14ac:dyDescent="0.3">
      <c r="B90" s="2" t="s">
        <v>1</v>
      </c>
      <c r="C90" s="1">
        <v>-72050.725000000006</v>
      </c>
      <c r="D90" s="1">
        <v>-72050.725000000006</v>
      </c>
      <c r="F90" s="20"/>
    </row>
    <row r="91" spans="2:6" s="22" customFormat="1" x14ac:dyDescent="0.3">
      <c r="B91" s="14" t="s">
        <v>202</v>
      </c>
      <c r="C91" s="13">
        <v>-27567.455000000002</v>
      </c>
      <c r="D91" s="13">
        <v>-27567.455000000002</v>
      </c>
      <c r="F91" s="23"/>
    </row>
    <row r="92" spans="2:6" s="22" customFormat="1" x14ac:dyDescent="0.3">
      <c r="B92" s="14" t="s">
        <v>201</v>
      </c>
      <c r="C92" s="13">
        <v>2772.1990000000001</v>
      </c>
      <c r="D92" s="13">
        <v>2772.1990000000001</v>
      </c>
      <c r="F92" s="23"/>
    </row>
    <row r="93" spans="2:6" s="22" customFormat="1" x14ac:dyDescent="0.3">
      <c r="B93" s="14" t="s">
        <v>200</v>
      </c>
      <c r="C93" s="13">
        <v>-41958.021000000001</v>
      </c>
      <c r="D93" s="13">
        <v>-41958.021000000001</v>
      </c>
      <c r="F93" s="23"/>
    </row>
    <row r="94" spans="2:6" s="22" customFormat="1" x14ac:dyDescent="0.3">
      <c r="B94" s="14" t="s">
        <v>257</v>
      </c>
      <c r="C94" s="13">
        <v>-12918.797999999999</v>
      </c>
      <c r="D94" s="13">
        <v>-12918.797999999999</v>
      </c>
      <c r="F94" s="23"/>
    </row>
    <row r="95" spans="2:6" s="22" customFormat="1" x14ac:dyDescent="0.3">
      <c r="B95" s="14" t="s">
        <v>56</v>
      </c>
      <c r="C95" s="13">
        <v>7621.3499999999985</v>
      </c>
      <c r="D95" s="13">
        <v>7621.3499999999985</v>
      </c>
      <c r="F95" s="23"/>
    </row>
    <row r="96" spans="2:6" x14ac:dyDescent="0.3">
      <c r="F96" s="20"/>
    </row>
    <row r="97" spans="2:6" ht="42" x14ac:dyDescent="0.3">
      <c r="B97" s="4" t="s">
        <v>199</v>
      </c>
      <c r="C97" s="3" t="s">
        <v>4</v>
      </c>
      <c r="D97" s="3" t="s">
        <v>3</v>
      </c>
      <c r="F97" s="20"/>
    </row>
    <row r="98" spans="2:6" x14ac:dyDescent="0.3">
      <c r="B98" s="2" t="s">
        <v>2</v>
      </c>
      <c r="C98" s="1">
        <v>-3620.5889999999999</v>
      </c>
      <c r="D98" s="1">
        <v>-3620.5889999999999</v>
      </c>
      <c r="F98" s="20"/>
    </row>
    <row r="99" spans="2:6" x14ac:dyDescent="0.3">
      <c r="B99" s="7" t="s">
        <v>122</v>
      </c>
      <c r="C99" s="6">
        <v>776.32399999999996</v>
      </c>
      <c r="D99" s="6">
        <v>776.32399999999996</v>
      </c>
      <c r="F99" s="20"/>
    </row>
    <row r="100" spans="2:6" x14ac:dyDescent="0.3">
      <c r="B100" s="11" t="s">
        <v>108</v>
      </c>
      <c r="C100" s="10">
        <v>776.32399999999996</v>
      </c>
      <c r="D100" s="10">
        <v>776.32399999999996</v>
      </c>
      <c r="F100" s="20"/>
    </row>
    <row r="101" spans="2:6" x14ac:dyDescent="0.3">
      <c r="B101" s="9" t="s">
        <v>106</v>
      </c>
      <c r="C101" s="8">
        <v>776.32399999999996</v>
      </c>
      <c r="D101" s="8">
        <v>776.32399999999996</v>
      </c>
      <c r="F101" s="20"/>
    </row>
    <row r="102" spans="2:6" x14ac:dyDescent="0.3">
      <c r="B102" s="7" t="s">
        <v>102</v>
      </c>
      <c r="C102" s="6">
        <v>5098.7879999999996</v>
      </c>
      <c r="D102" s="6">
        <v>5098.7879999999996</v>
      </c>
      <c r="F102" s="20"/>
    </row>
    <row r="103" spans="2:6" x14ac:dyDescent="0.3">
      <c r="B103" s="11" t="s">
        <v>101</v>
      </c>
      <c r="C103" s="10">
        <v>5098.7879999999996</v>
      </c>
      <c r="D103" s="10">
        <v>5098.7879999999996</v>
      </c>
      <c r="F103" s="20"/>
    </row>
    <row r="104" spans="2:6" x14ac:dyDescent="0.3">
      <c r="B104" s="9" t="s">
        <v>198</v>
      </c>
      <c r="C104" s="8">
        <v>226.52799999999999</v>
      </c>
      <c r="D104" s="8">
        <v>226.52799999999999</v>
      </c>
      <c r="F104" s="20"/>
    </row>
    <row r="105" spans="2:6" x14ac:dyDescent="0.3">
      <c r="B105" s="9" t="s">
        <v>197</v>
      </c>
      <c r="C105" s="8">
        <v>-53.542000000000002</v>
      </c>
      <c r="D105" s="8">
        <v>-53.542000000000002</v>
      </c>
      <c r="F105" s="20"/>
    </row>
    <row r="106" spans="2:6" x14ac:dyDescent="0.3">
      <c r="B106" s="9" t="s">
        <v>196</v>
      </c>
      <c r="C106" s="8">
        <v>102.498</v>
      </c>
      <c r="D106" s="8">
        <v>102.498</v>
      </c>
      <c r="F106" s="20"/>
    </row>
    <row r="107" spans="2:6" x14ac:dyDescent="0.3">
      <c r="B107" s="9" t="s">
        <v>195</v>
      </c>
      <c r="C107" s="8">
        <v>-62.484000000000002</v>
      </c>
      <c r="D107" s="8">
        <v>-62.484000000000002</v>
      </c>
      <c r="F107" s="20"/>
    </row>
    <row r="108" spans="2:6" x14ac:dyDescent="0.3">
      <c r="B108" s="9" t="s">
        <v>194</v>
      </c>
      <c r="C108" s="8">
        <v>-9.3789999999999996</v>
      </c>
      <c r="D108" s="8">
        <v>-9.3789999999999996</v>
      </c>
      <c r="F108" s="20"/>
    </row>
    <row r="109" spans="2:6" x14ac:dyDescent="0.3">
      <c r="B109" s="9" t="s">
        <v>193</v>
      </c>
      <c r="C109" s="8">
        <v>453.28300000000002</v>
      </c>
      <c r="D109" s="8">
        <v>453.28300000000002</v>
      </c>
      <c r="F109" s="20"/>
    </row>
    <row r="110" spans="2:6" x14ac:dyDescent="0.3">
      <c r="B110" s="9" t="s">
        <v>192</v>
      </c>
      <c r="C110" s="8">
        <v>412.43299999999999</v>
      </c>
      <c r="D110" s="8">
        <v>412.43299999999999</v>
      </c>
      <c r="F110" s="20"/>
    </row>
    <row r="111" spans="2:6" x14ac:dyDescent="0.3">
      <c r="B111" s="9" t="s">
        <v>191</v>
      </c>
      <c r="C111" s="8">
        <v>-48.548999999999999</v>
      </c>
      <c r="D111" s="8">
        <v>-48.548999999999999</v>
      </c>
      <c r="F111" s="20"/>
    </row>
    <row r="112" spans="2:6" x14ac:dyDescent="0.3">
      <c r="B112" s="9" t="s">
        <v>190</v>
      </c>
      <c r="C112" s="8">
        <v>347.45100000000002</v>
      </c>
      <c r="D112" s="8">
        <v>347.45100000000002</v>
      </c>
      <c r="F112" s="20"/>
    </row>
    <row r="113" spans="2:6" x14ac:dyDescent="0.3">
      <c r="B113" s="9" t="s">
        <v>189</v>
      </c>
      <c r="C113" s="8">
        <v>6694.442</v>
      </c>
      <c r="D113" s="8">
        <v>6694.442</v>
      </c>
      <c r="F113" s="20"/>
    </row>
    <row r="114" spans="2:6" x14ac:dyDescent="0.3">
      <c r="B114" s="9" t="s">
        <v>188</v>
      </c>
      <c r="C114" s="8">
        <v>-449.02699999999999</v>
      </c>
      <c r="D114" s="8">
        <v>-449.02699999999999</v>
      </c>
      <c r="F114" s="20"/>
    </row>
    <row r="115" spans="2:6" x14ac:dyDescent="0.3">
      <c r="B115" s="9" t="s">
        <v>187</v>
      </c>
      <c r="C115" s="8">
        <v>-292.52</v>
      </c>
      <c r="D115" s="8">
        <v>-292.52</v>
      </c>
      <c r="F115" s="20"/>
    </row>
    <row r="116" spans="2:6" x14ac:dyDescent="0.3">
      <c r="B116" s="9" t="s">
        <v>186</v>
      </c>
      <c r="C116" s="8">
        <v>-189.232</v>
      </c>
      <c r="D116" s="8">
        <v>-189.232</v>
      </c>
      <c r="F116" s="20"/>
    </row>
    <row r="117" spans="2:6" x14ac:dyDescent="0.3">
      <c r="B117" s="9" t="s">
        <v>185</v>
      </c>
      <c r="C117" s="8">
        <v>-1487.53</v>
      </c>
      <c r="D117" s="8">
        <v>-1487.53</v>
      </c>
      <c r="F117" s="20"/>
    </row>
    <row r="118" spans="2:6" x14ac:dyDescent="0.3">
      <c r="B118" s="9" t="s">
        <v>184</v>
      </c>
      <c r="C118" s="8">
        <v>-545.58399999999995</v>
      </c>
      <c r="D118" s="8">
        <v>-545.58399999999995</v>
      </c>
      <c r="F118" s="20"/>
    </row>
    <row r="119" spans="2:6" x14ac:dyDescent="0.3">
      <c r="B119" s="7" t="s">
        <v>183</v>
      </c>
      <c r="C119" s="6">
        <v>1556.0619999999999</v>
      </c>
      <c r="D119" s="6">
        <v>1556.0619999999999</v>
      </c>
      <c r="F119" s="20"/>
    </row>
    <row r="120" spans="2:6" x14ac:dyDescent="0.3">
      <c r="B120" s="11" t="s">
        <v>182</v>
      </c>
      <c r="C120" s="10">
        <v>1556.0619999999999</v>
      </c>
      <c r="D120" s="10">
        <v>1556.0619999999999</v>
      </c>
      <c r="F120" s="20"/>
    </row>
    <row r="121" spans="2:6" x14ac:dyDescent="0.3">
      <c r="B121" s="9" t="s">
        <v>181</v>
      </c>
      <c r="C121" s="8">
        <v>-62.652000000000001</v>
      </c>
      <c r="D121" s="8">
        <v>-62.652000000000001</v>
      </c>
      <c r="F121" s="20"/>
    </row>
    <row r="122" spans="2:6" x14ac:dyDescent="0.3">
      <c r="B122" s="9" t="s">
        <v>180</v>
      </c>
      <c r="C122" s="8">
        <v>-89.894999999999996</v>
      </c>
      <c r="D122" s="8">
        <v>-89.894999999999996</v>
      </c>
      <c r="F122" s="20"/>
    </row>
    <row r="123" spans="2:6" x14ac:dyDescent="0.3">
      <c r="B123" s="9" t="s">
        <v>179</v>
      </c>
      <c r="C123" s="8">
        <v>-101.249</v>
      </c>
      <c r="D123" s="8">
        <v>-101.249</v>
      </c>
      <c r="F123" s="20"/>
    </row>
    <row r="124" spans="2:6" x14ac:dyDescent="0.3">
      <c r="B124" s="9" t="s">
        <v>178</v>
      </c>
      <c r="C124" s="8">
        <v>-252.91800000000001</v>
      </c>
      <c r="D124" s="8">
        <v>-252.91800000000001</v>
      </c>
      <c r="F124" s="20"/>
    </row>
    <row r="125" spans="2:6" x14ac:dyDescent="0.3">
      <c r="B125" s="9" t="s">
        <v>177</v>
      </c>
      <c r="C125" s="8">
        <v>813.29</v>
      </c>
      <c r="D125" s="8">
        <v>813.29</v>
      </c>
      <c r="F125" s="20"/>
    </row>
    <row r="126" spans="2:6" x14ac:dyDescent="0.3">
      <c r="B126" s="9" t="s">
        <v>176</v>
      </c>
      <c r="C126" s="8">
        <v>1638.1959999999999</v>
      </c>
      <c r="D126" s="8">
        <v>1638.1959999999999</v>
      </c>
      <c r="F126" s="20"/>
    </row>
    <row r="127" spans="2:6" x14ac:dyDescent="0.3">
      <c r="B127" s="9" t="s">
        <v>175</v>
      </c>
      <c r="C127" s="8">
        <v>-388.71</v>
      </c>
      <c r="D127" s="8">
        <v>-388.71</v>
      </c>
      <c r="F127" s="20"/>
    </row>
    <row r="128" spans="2:6" ht="28" x14ac:dyDescent="0.3">
      <c r="B128" s="7" t="s">
        <v>94</v>
      </c>
      <c r="C128" s="6">
        <v>-851.79899999999998</v>
      </c>
      <c r="D128" s="6">
        <v>-851.79899999999998</v>
      </c>
      <c r="F128" s="20"/>
    </row>
    <row r="129" spans="2:6" x14ac:dyDescent="0.3">
      <c r="B129" s="11" t="s">
        <v>174</v>
      </c>
      <c r="C129" s="10">
        <v>-851.79899999999998</v>
      </c>
      <c r="D129" s="10">
        <v>-851.79899999999998</v>
      </c>
      <c r="F129" s="20"/>
    </row>
    <row r="130" spans="2:6" x14ac:dyDescent="0.3">
      <c r="B130" s="9" t="s">
        <v>173</v>
      </c>
      <c r="C130" s="8">
        <v>659.94500000000005</v>
      </c>
      <c r="D130" s="8">
        <v>659.94500000000005</v>
      </c>
      <c r="F130" s="20"/>
    </row>
    <row r="131" spans="2:6" x14ac:dyDescent="0.3">
      <c r="B131" s="9" t="s">
        <v>172</v>
      </c>
      <c r="C131" s="8">
        <v>-536.45799999999997</v>
      </c>
      <c r="D131" s="8">
        <v>-536.45799999999997</v>
      </c>
      <c r="F131" s="20"/>
    </row>
    <row r="132" spans="2:6" x14ac:dyDescent="0.3">
      <c r="B132" s="9" t="s">
        <v>171</v>
      </c>
      <c r="C132" s="8">
        <v>-975.28599999999994</v>
      </c>
      <c r="D132" s="8">
        <v>-975.28599999999994</v>
      </c>
      <c r="F132" s="20"/>
    </row>
    <row r="133" spans="2:6" x14ac:dyDescent="0.3">
      <c r="B133" s="7" t="s">
        <v>91</v>
      </c>
      <c r="C133" s="6">
        <v>-10199.964</v>
      </c>
      <c r="D133" s="6">
        <v>-10199.964</v>
      </c>
      <c r="F133" s="20"/>
    </row>
    <row r="134" spans="2:6" x14ac:dyDescent="0.3">
      <c r="B134" s="11" t="s">
        <v>170</v>
      </c>
      <c r="C134" s="10">
        <v>-10199.964</v>
      </c>
      <c r="D134" s="10">
        <v>-10199.964</v>
      </c>
      <c r="F134" s="20"/>
    </row>
    <row r="135" spans="2:6" x14ac:dyDescent="0.3">
      <c r="B135" s="9" t="s">
        <v>169</v>
      </c>
      <c r="C135" s="8">
        <v>399.55200000000002</v>
      </c>
      <c r="D135" s="8">
        <v>399.55200000000002</v>
      </c>
      <c r="F135" s="20"/>
    </row>
    <row r="136" spans="2:6" x14ac:dyDescent="0.3">
      <c r="B136" s="9" t="s">
        <v>168</v>
      </c>
      <c r="C136" s="8">
        <v>-201.619</v>
      </c>
      <c r="D136" s="8">
        <v>-201.619</v>
      </c>
      <c r="F136" s="20"/>
    </row>
    <row r="137" spans="2:6" x14ac:dyDescent="0.3">
      <c r="B137" s="9" t="s">
        <v>167</v>
      </c>
      <c r="C137" s="8">
        <v>3532.723</v>
      </c>
      <c r="D137" s="8">
        <v>3532.723</v>
      </c>
      <c r="F137" s="20"/>
    </row>
    <row r="138" spans="2:6" x14ac:dyDescent="0.3">
      <c r="B138" s="9" t="s">
        <v>166</v>
      </c>
      <c r="C138" s="8">
        <v>60.627000000000002</v>
      </c>
      <c r="D138" s="8">
        <v>60.627000000000002</v>
      </c>
      <c r="F138" s="20"/>
    </row>
    <row r="139" spans="2:6" x14ac:dyDescent="0.3">
      <c r="B139" s="9" t="s">
        <v>165</v>
      </c>
      <c r="C139" s="8">
        <v>-141.328</v>
      </c>
      <c r="D139" s="8">
        <v>-141.328</v>
      </c>
      <c r="F139" s="20"/>
    </row>
    <row r="140" spans="2:6" x14ac:dyDescent="0.3">
      <c r="B140" s="9" t="s">
        <v>164</v>
      </c>
      <c r="C140" s="8">
        <v>-13849.919</v>
      </c>
      <c r="D140" s="8">
        <v>-13849.919</v>
      </c>
      <c r="F140" s="20"/>
    </row>
    <row r="141" spans="2:6" x14ac:dyDescent="0.3">
      <c r="B141" s="2" t="s">
        <v>1</v>
      </c>
      <c r="C141" s="1">
        <v>8225</v>
      </c>
      <c r="D141" s="1">
        <v>8225</v>
      </c>
      <c r="F141" s="20"/>
    </row>
    <row r="142" spans="2:6" s="22" customFormat="1" x14ac:dyDescent="0.3">
      <c r="B142" s="14" t="s">
        <v>163</v>
      </c>
      <c r="C142" s="13">
        <v>9000</v>
      </c>
      <c r="D142" s="13">
        <v>9000</v>
      </c>
      <c r="F142" s="23"/>
    </row>
    <row r="143" spans="2:6" s="22" customFormat="1" x14ac:dyDescent="0.3">
      <c r="B143" s="14" t="s">
        <v>56</v>
      </c>
      <c r="C143" s="13">
        <v>-775</v>
      </c>
      <c r="D143" s="13">
        <v>-775</v>
      </c>
      <c r="F143" s="23"/>
    </row>
    <row r="144" spans="2:6" x14ac:dyDescent="0.3">
      <c r="F144" s="20"/>
    </row>
    <row r="145" spans="2:6" ht="42" x14ac:dyDescent="0.3">
      <c r="B145" s="4" t="s">
        <v>162</v>
      </c>
      <c r="C145" s="3" t="s">
        <v>4</v>
      </c>
      <c r="D145" s="3" t="s">
        <v>3</v>
      </c>
      <c r="F145" s="20"/>
    </row>
    <row r="146" spans="2:6" x14ac:dyDescent="0.3">
      <c r="B146" s="2" t="s">
        <v>2</v>
      </c>
      <c r="C146" s="1">
        <v>3801.866</v>
      </c>
      <c r="D146" s="1">
        <v>3801.866</v>
      </c>
      <c r="F146" s="20"/>
    </row>
    <row r="147" spans="2:6" x14ac:dyDescent="0.3">
      <c r="B147" s="7" t="s">
        <v>161</v>
      </c>
      <c r="C147" s="6">
        <v>3801.866</v>
      </c>
      <c r="D147" s="6">
        <v>3801.866</v>
      </c>
      <c r="F147" s="20"/>
    </row>
    <row r="148" spans="2:6" x14ac:dyDescent="0.3">
      <c r="B148" s="11" t="s">
        <v>160</v>
      </c>
      <c r="C148" s="10">
        <v>2101.866</v>
      </c>
      <c r="D148" s="10">
        <v>2101.866</v>
      </c>
      <c r="F148" s="20"/>
    </row>
    <row r="149" spans="2:6" x14ac:dyDescent="0.3">
      <c r="B149" s="9" t="s">
        <v>159</v>
      </c>
      <c r="C149" s="8">
        <v>-40</v>
      </c>
      <c r="D149" s="8">
        <v>-40</v>
      </c>
      <c r="F149" s="20"/>
    </row>
    <row r="150" spans="2:6" x14ac:dyDescent="0.3">
      <c r="B150" s="9" t="s">
        <v>158</v>
      </c>
      <c r="C150" s="8">
        <v>32.779000000000003</v>
      </c>
      <c r="D150" s="8">
        <v>32.779000000000003</v>
      </c>
      <c r="F150" s="20"/>
    </row>
    <row r="151" spans="2:6" x14ac:dyDescent="0.3">
      <c r="B151" s="9" t="s">
        <v>157</v>
      </c>
      <c r="C151" s="8">
        <v>25.83</v>
      </c>
      <c r="D151" s="8">
        <v>25.83</v>
      </c>
      <c r="F151" s="20"/>
    </row>
    <row r="152" spans="2:6" x14ac:dyDescent="0.3">
      <c r="B152" s="9" t="s">
        <v>156</v>
      </c>
      <c r="C152" s="8">
        <v>2083.2570000000001</v>
      </c>
      <c r="D152" s="8">
        <v>2083.2570000000001</v>
      </c>
      <c r="F152" s="20"/>
    </row>
    <row r="153" spans="2:6" x14ac:dyDescent="0.3">
      <c r="B153" s="11" t="s">
        <v>155</v>
      </c>
      <c r="C153" s="10">
        <v>1700</v>
      </c>
      <c r="D153" s="10">
        <v>1700</v>
      </c>
      <c r="F153" s="20"/>
    </row>
    <row r="154" spans="2:6" x14ac:dyDescent="0.3">
      <c r="B154" s="9" t="s">
        <v>154</v>
      </c>
      <c r="C154" s="8">
        <v>1701.913</v>
      </c>
      <c r="D154" s="8">
        <v>1701.913</v>
      </c>
      <c r="F154" s="20"/>
    </row>
    <row r="155" spans="2:6" x14ac:dyDescent="0.3">
      <c r="B155" s="9" t="s">
        <v>153</v>
      </c>
      <c r="C155" s="8">
        <v>-1.913</v>
      </c>
      <c r="D155" s="8">
        <v>-1.913</v>
      </c>
      <c r="F155" s="20"/>
    </row>
    <row r="156" spans="2:6" x14ac:dyDescent="0.3">
      <c r="B156" s="2" t="s">
        <v>1</v>
      </c>
      <c r="C156" s="1">
        <v>-483.63200000000001</v>
      </c>
      <c r="D156" s="1">
        <v>-483.63200000000001</v>
      </c>
      <c r="F156" s="20"/>
    </row>
    <row r="158" spans="2:6" ht="42" x14ac:dyDescent="0.3">
      <c r="B158" s="4" t="s">
        <v>152</v>
      </c>
      <c r="C158" s="3" t="s">
        <v>4</v>
      </c>
      <c r="D158" s="3" t="s">
        <v>3</v>
      </c>
      <c r="F158" s="20"/>
    </row>
    <row r="159" spans="2:6" x14ac:dyDescent="0.3">
      <c r="B159" s="2" t="s">
        <v>2</v>
      </c>
      <c r="C159" s="1">
        <v>24872.828000000001</v>
      </c>
      <c r="D159" s="1">
        <v>24872.828000000001</v>
      </c>
      <c r="F159" s="20"/>
    </row>
    <row r="160" spans="2:6" x14ac:dyDescent="0.3">
      <c r="B160" s="7" t="s">
        <v>105</v>
      </c>
      <c r="C160" s="6">
        <v>-417.95</v>
      </c>
      <c r="D160" s="6">
        <v>-417.95</v>
      </c>
      <c r="F160" s="20"/>
    </row>
    <row r="161" spans="2:6" x14ac:dyDescent="0.3">
      <c r="B161" s="11" t="s">
        <v>104</v>
      </c>
      <c r="C161" s="10">
        <v>-417.95</v>
      </c>
      <c r="D161" s="10">
        <v>-417.95</v>
      </c>
      <c r="F161" s="20"/>
    </row>
    <row r="162" spans="2:6" x14ac:dyDescent="0.3">
      <c r="B162" s="9" t="s">
        <v>151</v>
      </c>
      <c r="C162" s="8">
        <v>4.6870000000000003</v>
      </c>
      <c r="D162" s="8">
        <v>4.6870000000000003</v>
      </c>
      <c r="F162" s="20"/>
    </row>
    <row r="163" spans="2:6" x14ac:dyDescent="0.3">
      <c r="B163" s="9" t="s">
        <v>150</v>
      </c>
      <c r="C163" s="8">
        <v>-326.47399999999999</v>
      </c>
      <c r="D163" s="8">
        <v>-326.47399999999999</v>
      </c>
      <c r="F163" s="20"/>
    </row>
    <row r="164" spans="2:6" x14ac:dyDescent="0.3">
      <c r="B164" s="9" t="s">
        <v>149</v>
      </c>
      <c r="C164" s="8">
        <v>95.052999999999997</v>
      </c>
      <c r="D164" s="8">
        <v>95.052999999999997</v>
      </c>
      <c r="F164" s="20"/>
    </row>
    <row r="165" spans="2:6" x14ac:dyDescent="0.3">
      <c r="B165" s="9" t="s">
        <v>148</v>
      </c>
      <c r="C165" s="8">
        <v>-4.0439999999999996</v>
      </c>
      <c r="D165" s="8">
        <v>-4.0439999999999996</v>
      </c>
      <c r="F165" s="20"/>
    </row>
    <row r="166" spans="2:6" x14ac:dyDescent="0.3">
      <c r="B166" s="9" t="s">
        <v>147</v>
      </c>
      <c r="C166" s="8">
        <v>-183.459</v>
      </c>
      <c r="D166" s="8">
        <v>-183.459</v>
      </c>
      <c r="F166" s="20"/>
    </row>
    <row r="167" spans="2:6" x14ac:dyDescent="0.3">
      <c r="B167" s="9" t="s">
        <v>103</v>
      </c>
      <c r="C167" s="8">
        <v>-1.1970000000000001</v>
      </c>
      <c r="D167" s="8">
        <v>-1.1970000000000001</v>
      </c>
      <c r="F167" s="20"/>
    </row>
    <row r="168" spans="2:6" x14ac:dyDescent="0.3">
      <c r="B168" s="9" t="s">
        <v>146</v>
      </c>
      <c r="C168" s="8">
        <v>-1.258</v>
      </c>
      <c r="D168" s="8">
        <v>-1.258</v>
      </c>
      <c r="F168" s="20"/>
    </row>
    <row r="169" spans="2:6" x14ac:dyDescent="0.3">
      <c r="B169" s="9" t="s">
        <v>145</v>
      </c>
      <c r="C169" s="8">
        <v>-1.258</v>
      </c>
      <c r="D169" s="8">
        <v>-1.258</v>
      </c>
      <c r="F169" s="20"/>
    </row>
    <row r="170" spans="2:6" ht="28" x14ac:dyDescent="0.3">
      <c r="B170" s="7" t="s">
        <v>94</v>
      </c>
      <c r="C170" s="6">
        <v>25724.12</v>
      </c>
      <c r="D170" s="6">
        <v>25724.12</v>
      </c>
      <c r="F170" s="20"/>
    </row>
    <row r="171" spans="2:6" x14ac:dyDescent="0.3">
      <c r="B171" s="11" t="s">
        <v>144</v>
      </c>
      <c r="C171" s="10">
        <v>25200.281999999999</v>
      </c>
      <c r="D171" s="10">
        <v>25200.281999999999</v>
      </c>
      <c r="F171" s="20"/>
    </row>
    <row r="172" spans="2:6" x14ac:dyDescent="0.3">
      <c r="B172" s="9" t="s">
        <v>143</v>
      </c>
      <c r="C172" s="8">
        <v>25202.903999999999</v>
      </c>
      <c r="D172" s="8">
        <v>25202.903999999999</v>
      </c>
      <c r="F172" s="20"/>
    </row>
    <row r="173" spans="2:6" x14ac:dyDescent="0.3">
      <c r="B173" s="9" t="s">
        <v>142</v>
      </c>
      <c r="C173" s="8">
        <v>-2.6219999999999999</v>
      </c>
      <c r="D173" s="8">
        <v>-2.6219999999999999</v>
      </c>
      <c r="F173" s="20"/>
    </row>
    <row r="174" spans="2:6" x14ac:dyDescent="0.3">
      <c r="B174" s="11" t="s">
        <v>93</v>
      </c>
      <c r="C174" s="10">
        <v>523.83799999999997</v>
      </c>
      <c r="D174" s="10">
        <v>523.83799999999997</v>
      </c>
      <c r="F174" s="20"/>
    </row>
    <row r="175" spans="2:6" x14ac:dyDescent="0.3">
      <c r="B175" s="9" t="s">
        <v>141</v>
      </c>
      <c r="C175" s="8">
        <v>162.55799999999999</v>
      </c>
      <c r="D175" s="8">
        <v>162.55799999999999</v>
      </c>
      <c r="F175" s="20"/>
    </row>
    <row r="176" spans="2:6" x14ac:dyDescent="0.3">
      <c r="B176" s="9" t="s">
        <v>140</v>
      </c>
      <c r="C176" s="8">
        <v>42.488</v>
      </c>
      <c r="D176" s="8">
        <v>42.488</v>
      </c>
      <c r="F176" s="20"/>
    </row>
    <row r="177" spans="2:6" x14ac:dyDescent="0.3">
      <c r="B177" s="9" t="s">
        <v>92</v>
      </c>
      <c r="C177" s="8">
        <v>318.79199999999997</v>
      </c>
      <c r="D177" s="8">
        <v>318.79199999999997</v>
      </c>
      <c r="F177" s="20"/>
    </row>
    <row r="178" spans="2:6" x14ac:dyDescent="0.3">
      <c r="B178" s="7" t="s">
        <v>54</v>
      </c>
      <c r="C178" s="6">
        <v>-433.34199999999998</v>
      </c>
      <c r="D178" s="6">
        <v>-433.34199999999998</v>
      </c>
      <c r="F178" s="20"/>
    </row>
    <row r="179" spans="2:6" x14ac:dyDescent="0.3">
      <c r="B179" s="11" t="s">
        <v>53</v>
      </c>
      <c r="C179" s="10">
        <v>-194.90299999999999</v>
      </c>
      <c r="D179" s="10">
        <v>-194.90299999999999</v>
      </c>
      <c r="F179" s="20"/>
    </row>
    <row r="180" spans="2:6" x14ac:dyDescent="0.3">
      <c r="B180" s="9" t="s">
        <v>52</v>
      </c>
      <c r="C180" s="8">
        <v>-162.166</v>
      </c>
      <c r="D180" s="8">
        <v>-162.166</v>
      </c>
      <c r="F180" s="20"/>
    </row>
    <row r="181" spans="2:6" x14ac:dyDescent="0.3">
      <c r="B181" s="9" t="s">
        <v>51</v>
      </c>
      <c r="C181" s="8">
        <v>-24.134</v>
      </c>
      <c r="D181" s="8">
        <v>-24.134</v>
      </c>
      <c r="F181" s="20"/>
    </row>
    <row r="182" spans="2:6" x14ac:dyDescent="0.3">
      <c r="B182" s="9" t="s">
        <v>50</v>
      </c>
      <c r="C182" s="8">
        <v>-8.6029999999999998</v>
      </c>
      <c r="D182" s="8">
        <v>-8.6029999999999998</v>
      </c>
      <c r="F182" s="20"/>
    </row>
    <row r="183" spans="2:6" x14ac:dyDescent="0.3">
      <c r="B183" s="11" t="s">
        <v>37</v>
      </c>
      <c r="C183" s="10">
        <v>-238.43899999999999</v>
      </c>
      <c r="D183" s="10">
        <v>-238.43899999999999</v>
      </c>
      <c r="F183" s="20"/>
    </row>
    <row r="184" spans="2:6" x14ac:dyDescent="0.3">
      <c r="B184" s="9" t="s">
        <v>34</v>
      </c>
      <c r="C184" s="8">
        <v>-132.583</v>
      </c>
      <c r="D184" s="8">
        <v>-132.583</v>
      </c>
      <c r="F184" s="20"/>
    </row>
    <row r="185" spans="2:6" x14ac:dyDescent="0.3">
      <c r="B185" s="9" t="s">
        <v>36</v>
      </c>
      <c r="C185" s="8">
        <v>-105.85599999999999</v>
      </c>
      <c r="D185" s="8">
        <v>-105.85599999999999</v>
      </c>
      <c r="F185" s="20"/>
    </row>
    <row r="186" spans="2:6" x14ac:dyDescent="0.3">
      <c r="B186" s="2" t="s">
        <v>1</v>
      </c>
      <c r="C186" s="1">
        <v>-3079</v>
      </c>
      <c r="D186" s="1">
        <v>-3079</v>
      </c>
      <c r="F186" s="20"/>
    </row>
    <row r="187" spans="2:6" s="22" customFormat="1" x14ac:dyDescent="0.3">
      <c r="B187" s="14" t="s">
        <v>124</v>
      </c>
      <c r="C187" s="13">
        <v>-3024</v>
      </c>
      <c r="D187" s="13">
        <v>-3024</v>
      </c>
      <c r="F187" s="23"/>
    </row>
    <row r="188" spans="2:6" s="22" customFormat="1" x14ac:dyDescent="0.3">
      <c r="B188" s="14" t="s">
        <v>56</v>
      </c>
      <c r="C188" s="13">
        <v>-55</v>
      </c>
      <c r="D188" s="13">
        <v>-55</v>
      </c>
      <c r="F188" s="23"/>
    </row>
    <row r="189" spans="2:6" x14ac:dyDescent="0.3">
      <c r="B189" s="2" t="s">
        <v>0</v>
      </c>
      <c r="C189" s="1">
        <v>69100</v>
      </c>
      <c r="D189" s="1">
        <v>0</v>
      </c>
      <c r="F189" s="20"/>
    </row>
    <row r="190" spans="2:6" x14ac:dyDescent="0.3">
      <c r="B190" s="12" t="s">
        <v>8</v>
      </c>
      <c r="C190" s="5">
        <v>25000</v>
      </c>
      <c r="D190" s="5">
        <v>25000</v>
      </c>
      <c r="F190" s="20"/>
    </row>
    <row r="191" spans="2:6" ht="28" x14ac:dyDescent="0.3">
      <c r="B191" s="12" t="s">
        <v>7</v>
      </c>
      <c r="C191" s="5">
        <v>-75000</v>
      </c>
      <c r="D191" s="5">
        <v>-75000</v>
      </c>
      <c r="F191" s="20"/>
    </row>
    <row r="192" spans="2:6" x14ac:dyDescent="0.3">
      <c r="B192" s="12" t="s">
        <v>6</v>
      </c>
      <c r="C192" s="5">
        <v>119100</v>
      </c>
      <c r="D192" s="5">
        <v>50000</v>
      </c>
      <c r="F192" s="20"/>
    </row>
    <row r="194" spans="2:6" ht="42" x14ac:dyDescent="0.3">
      <c r="B194" s="4" t="s">
        <v>139</v>
      </c>
      <c r="C194" s="3" t="s">
        <v>4</v>
      </c>
      <c r="D194" s="3" t="s">
        <v>3</v>
      </c>
      <c r="F194" s="20"/>
    </row>
    <row r="195" spans="2:6" x14ac:dyDescent="0.3">
      <c r="B195" s="2" t="s">
        <v>2</v>
      </c>
      <c r="C195" s="1">
        <v>3652.7449999999999</v>
      </c>
      <c r="D195" s="1">
        <v>3652.7449999999999</v>
      </c>
      <c r="F195" s="20"/>
    </row>
    <row r="196" spans="2:6" x14ac:dyDescent="0.3">
      <c r="B196" s="7" t="s">
        <v>100</v>
      </c>
      <c r="C196" s="6">
        <v>3652.7449999999999</v>
      </c>
      <c r="D196" s="6">
        <v>3652.7449999999999</v>
      </c>
      <c r="F196" s="20"/>
    </row>
    <row r="197" spans="2:6" x14ac:dyDescent="0.3">
      <c r="B197" s="11" t="s">
        <v>138</v>
      </c>
      <c r="C197" s="10">
        <v>873.99800000000005</v>
      </c>
      <c r="D197" s="10">
        <v>873.99800000000005</v>
      </c>
      <c r="F197" s="20"/>
    </row>
    <row r="198" spans="2:6" x14ac:dyDescent="0.3">
      <c r="B198" s="9" t="s">
        <v>137</v>
      </c>
      <c r="C198" s="8">
        <v>700.69899999999996</v>
      </c>
      <c r="D198" s="8">
        <v>700.69899999999996</v>
      </c>
      <c r="F198" s="20"/>
    </row>
    <row r="199" spans="2:6" x14ac:dyDescent="0.3">
      <c r="B199" s="9" t="s">
        <v>136</v>
      </c>
      <c r="C199" s="8">
        <v>329.11599999999999</v>
      </c>
      <c r="D199" s="8">
        <v>329.11599999999999</v>
      </c>
      <c r="F199" s="20"/>
    </row>
    <row r="200" spans="2:6" x14ac:dyDescent="0.3">
      <c r="B200" s="9" t="s">
        <v>135</v>
      </c>
      <c r="C200" s="8">
        <v>244.18299999999999</v>
      </c>
      <c r="D200" s="8">
        <v>244.18299999999999</v>
      </c>
      <c r="F200" s="20"/>
    </row>
    <row r="201" spans="2:6" x14ac:dyDescent="0.3">
      <c r="B201" s="9" t="s">
        <v>134</v>
      </c>
      <c r="C201" s="8">
        <v>-400</v>
      </c>
      <c r="D201" s="8">
        <v>-400</v>
      </c>
      <c r="F201" s="20"/>
    </row>
    <row r="202" spans="2:6" x14ac:dyDescent="0.3">
      <c r="B202" s="11" t="s">
        <v>133</v>
      </c>
      <c r="C202" s="10">
        <v>2353.114</v>
      </c>
      <c r="D202" s="10">
        <v>2353.114</v>
      </c>
      <c r="F202" s="20"/>
    </row>
    <row r="203" spans="2:6" x14ac:dyDescent="0.3">
      <c r="B203" s="9" t="s">
        <v>132</v>
      </c>
      <c r="C203" s="8">
        <v>439.10500000000002</v>
      </c>
      <c r="D203" s="8">
        <v>439.10500000000002</v>
      </c>
      <c r="F203" s="20"/>
    </row>
    <row r="204" spans="2:6" x14ac:dyDescent="0.3">
      <c r="B204" s="9" t="s">
        <v>131</v>
      </c>
      <c r="C204" s="8">
        <v>663.59699999999998</v>
      </c>
      <c r="D204" s="8">
        <v>663.59699999999998</v>
      </c>
      <c r="F204" s="20"/>
    </row>
    <row r="205" spans="2:6" x14ac:dyDescent="0.3">
      <c r="B205" s="9" t="s">
        <v>130</v>
      </c>
      <c r="C205" s="8">
        <v>1643.7550000000001</v>
      </c>
      <c r="D205" s="8">
        <v>1643.7550000000001</v>
      </c>
      <c r="F205" s="20"/>
    </row>
    <row r="206" spans="2:6" x14ac:dyDescent="0.3">
      <c r="B206" s="9" t="s">
        <v>129</v>
      </c>
      <c r="C206" s="8">
        <v>-396.83800000000002</v>
      </c>
      <c r="D206" s="8">
        <v>-396.83800000000002</v>
      </c>
      <c r="F206" s="20"/>
    </row>
    <row r="207" spans="2:6" x14ac:dyDescent="0.3">
      <c r="B207" s="9" t="s">
        <v>128</v>
      </c>
      <c r="C207" s="8">
        <v>3.4950000000000001</v>
      </c>
      <c r="D207" s="8">
        <v>3.4950000000000001</v>
      </c>
      <c r="F207" s="20"/>
    </row>
    <row r="208" spans="2:6" x14ac:dyDescent="0.3">
      <c r="B208" s="11" t="s">
        <v>127</v>
      </c>
      <c r="C208" s="10">
        <v>425.63299999999998</v>
      </c>
      <c r="D208" s="10">
        <v>425.63299999999998</v>
      </c>
      <c r="F208" s="20"/>
    </row>
    <row r="209" spans="2:6" x14ac:dyDescent="0.3">
      <c r="B209" s="9" t="s">
        <v>126</v>
      </c>
      <c r="C209" s="8">
        <v>164.55799999999999</v>
      </c>
      <c r="D209" s="8">
        <v>164.55799999999999</v>
      </c>
      <c r="F209" s="20"/>
    </row>
    <row r="210" spans="2:6" x14ac:dyDescent="0.3">
      <c r="B210" s="9" t="s">
        <v>125</v>
      </c>
      <c r="C210" s="8">
        <v>261.07499999999999</v>
      </c>
      <c r="D210" s="8">
        <v>261.07499999999999</v>
      </c>
      <c r="F210" s="20"/>
    </row>
    <row r="211" spans="2:6" x14ac:dyDescent="0.3">
      <c r="B211" s="2" t="s">
        <v>1</v>
      </c>
      <c r="C211" s="1">
        <v>3130.9830000000002</v>
      </c>
      <c r="D211" s="1">
        <v>3130.9830000000002</v>
      </c>
      <c r="F211" s="20"/>
    </row>
    <row r="212" spans="2:6" s="22" customFormat="1" x14ac:dyDescent="0.3">
      <c r="B212" s="14" t="s">
        <v>124</v>
      </c>
      <c r="C212" s="13">
        <v>3060.9830000000002</v>
      </c>
      <c r="D212" s="13">
        <v>3060.9830000000002</v>
      </c>
      <c r="F212" s="23"/>
    </row>
    <row r="213" spans="2:6" s="22" customFormat="1" x14ac:dyDescent="0.3">
      <c r="B213" s="14" t="s">
        <v>56</v>
      </c>
      <c r="C213" s="13">
        <v>70</v>
      </c>
      <c r="D213" s="13">
        <v>70</v>
      </c>
      <c r="F213" s="23"/>
    </row>
    <row r="214" spans="2:6" x14ac:dyDescent="0.3">
      <c r="B214" s="2" t="s">
        <v>0</v>
      </c>
      <c r="C214" s="1">
        <v>-82200</v>
      </c>
      <c r="D214" s="1">
        <v>0</v>
      </c>
      <c r="F214" s="20"/>
    </row>
    <row r="215" spans="2:6" x14ac:dyDescent="0.3">
      <c r="B215" s="12" t="s">
        <v>5</v>
      </c>
      <c r="C215" s="5">
        <v>-82200</v>
      </c>
      <c r="D215" s="5">
        <v>0</v>
      </c>
      <c r="F215" s="20"/>
    </row>
    <row r="217" spans="2:6" ht="42" x14ac:dyDescent="0.3">
      <c r="B217" s="4" t="s">
        <v>123</v>
      </c>
      <c r="C217" s="3" t="s">
        <v>4</v>
      </c>
      <c r="D217" s="3" t="s">
        <v>3</v>
      </c>
      <c r="F217" s="20"/>
    </row>
    <row r="218" spans="2:6" x14ac:dyDescent="0.3">
      <c r="B218" s="2" t="s">
        <v>2</v>
      </c>
      <c r="C218" s="1">
        <v>6266.701</v>
      </c>
      <c r="D218" s="1">
        <v>6266.701</v>
      </c>
      <c r="F218" s="20"/>
    </row>
    <row r="219" spans="2:6" x14ac:dyDescent="0.3">
      <c r="B219" s="7" t="s">
        <v>122</v>
      </c>
      <c r="C219" s="6">
        <v>91.906000000000006</v>
      </c>
      <c r="D219" s="6">
        <v>91.906000000000006</v>
      </c>
      <c r="F219" s="20"/>
    </row>
    <row r="220" spans="2:6" x14ac:dyDescent="0.3">
      <c r="B220" s="11" t="s">
        <v>121</v>
      </c>
      <c r="C220" s="10">
        <v>87.087999999999994</v>
      </c>
      <c r="D220" s="10">
        <v>87.087999999999994</v>
      </c>
      <c r="F220" s="20"/>
    </row>
    <row r="221" spans="2:6" x14ac:dyDescent="0.3">
      <c r="B221" s="9" t="s">
        <v>120</v>
      </c>
      <c r="C221" s="8">
        <v>3.282</v>
      </c>
      <c r="D221" s="8">
        <v>3.282</v>
      </c>
      <c r="F221" s="20"/>
    </row>
    <row r="222" spans="2:6" x14ac:dyDescent="0.3">
      <c r="B222" s="9" t="s">
        <v>119</v>
      </c>
      <c r="C222" s="8">
        <v>10.595000000000001</v>
      </c>
      <c r="D222" s="8">
        <v>10.595000000000001</v>
      </c>
      <c r="F222" s="20"/>
    </row>
    <row r="223" spans="2:6" x14ac:dyDescent="0.3">
      <c r="B223" s="9" t="s">
        <v>118</v>
      </c>
      <c r="C223" s="8">
        <v>2.0089999999999999</v>
      </c>
      <c r="D223" s="8">
        <v>2.0089999999999999</v>
      </c>
      <c r="F223" s="20"/>
    </row>
    <row r="224" spans="2:6" x14ac:dyDescent="0.3">
      <c r="B224" s="9" t="s">
        <v>117</v>
      </c>
      <c r="C224" s="8">
        <v>19.245000000000001</v>
      </c>
      <c r="D224" s="8">
        <v>19.245000000000001</v>
      </c>
      <c r="F224" s="20"/>
    </row>
    <row r="225" spans="2:6" x14ac:dyDescent="0.3">
      <c r="B225" s="9" t="s">
        <v>116</v>
      </c>
      <c r="C225" s="8">
        <v>1.304</v>
      </c>
      <c r="D225" s="8">
        <v>1.304</v>
      </c>
      <c r="F225" s="20"/>
    </row>
    <row r="226" spans="2:6" x14ac:dyDescent="0.3">
      <c r="B226" s="9" t="s">
        <v>115</v>
      </c>
      <c r="C226" s="8">
        <v>25.094000000000001</v>
      </c>
      <c r="D226" s="8">
        <v>25.094000000000001</v>
      </c>
      <c r="F226" s="20"/>
    </row>
    <row r="227" spans="2:6" x14ac:dyDescent="0.3">
      <c r="B227" s="9" t="s">
        <v>114</v>
      </c>
      <c r="C227" s="8">
        <v>8.6910000000000007</v>
      </c>
      <c r="D227" s="8">
        <v>8.6910000000000007</v>
      </c>
      <c r="F227" s="20"/>
    </row>
    <row r="228" spans="2:6" x14ac:dyDescent="0.3">
      <c r="B228" s="9" t="s">
        <v>113</v>
      </c>
      <c r="C228" s="8">
        <v>5.61</v>
      </c>
      <c r="D228" s="8">
        <v>5.61</v>
      </c>
      <c r="F228" s="20"/>
    </row>
    <row r="229" spans="2:6" x14ac:dyDescent="0.3">
      <c r="B229" s="9" t="s">
        <v>112</v>
      </c>
      <c r="C229" s="8">
        <v>0.95299999999999996</v>
      </c>
      <c r="D229" s="8">
        <v>0.95299999999999996</v>
      </c>
      <c r="F229" s="20"/>
    </row>
    <row r="230" spans="2:6" x14ac:dyDescent="0.3">
      <c r="B230" s="9" t="s">
        <v>111</v>
      </c>
      <c r="C230" s="8">
        <v>4.84</v>
      </c>
      <c r="D230" s="8">
        <v>4.84</v>
      </c>
      <c r="F230" s="20"/>
    </row>
    <row r="231" spans="2:6" x14ac:dyDescent="0.3">
      <c r="B231" s="9" t="s">
        <v>110</v>
      </c>
      <c r="C231" s="8">
        <v>2.0569999999999999</v>
      </c>
      <c r="D231" s="8">
        <v>2.0569999999999999</v>
      </c>
      <c r="F231" s="20"/>
    </row>
    <row r="232" spans="2:6" x14ac:dyDescent="0.3">
      <c r="B232" s="9" t="s">
        <v>109</v>
      </c>
      <c r="C232" s="8">
        <v>2.9830000000000001</v>
      </c>
      <c r="D232" s="8">
        <v>2.9830000000000001</v>
      </c>
      <c r="F232" s="20"/>
    </row>
    <row r="233" spans="2:6" x14ac:dyDescent="0.3">
      <c r="B233" s="11" t="s">
        <v>108</v>
      </c>
      <c r="C233" s="10">
        <v>4.8179999999999996</v>
      </c>
      <c r="D233" s="10">
        <v>4.8179999999999996</v>
      </c>
      <c r="F233" s="20"/>
    </row>
    <row r="234" spans="2:6" x14ac:dyDescent="0.3">
      <c r="B234" s="9" t="s">
        <v>107</v>
      </c>
      <c r="C234" s="8">
        <v>3.9329999999999998</v>
      </c>
      <c r="D234" s="8">
        <v>3.9329999999999998</v>
      </c>
      <c r="F234" s="20"/>
    </row>
    <row r="235" spans="2:6" x14ac:dyDescent="0.3">
      <c r="B235" s="7" t="s">
        <v>100</v>
      </c>
      <c r="C235" s="6">
        <v>6164.75</v>
      </c>
      <c r="D235" s="6">
        <v>6164.75</v>
      </c>
      <c r="F235" s="20"/>
    </row>
    <row r="236" spans="2:6" x14ac:dyDescent="0.3">
      <c r="B236" s="11" t="s">
        <v>99</v>
      </c>
      <c r="C236" s="10">
        <v>6164.75</v>
      </c>
      <c r="D236" s="10">
        <v>6164.75</v>
      </c>
      <c r="F236" s="20"/>
    </row>
    <row r="237" spans="2:6" x14ac:dyDescent="0.3">
      <c r="B237" s="9" t="s">
        <v>98</v>
      </c>
      <c r="C237" s="8">
        <v>6000</v>
      </c>
      <c r="D237" s="8">
        <v>6000</v>
      </c>
      <c r="F237" s="20"/>
    </row>
    <row r="238" spans="2:6" x14ac:dyDescent="0.3">
      <c r="B238" s="9" t="s">
        <v>97</v>
      </c>
      <c r="C238" s="8">
        <v>150</v>
      </c>
      <c r="D238" s="8">
        <v>150</v>
      </c>
      <c r="F238" s="20"/>
    </row>
    <row r="239" spans="2:6" x14ac:dyDescent="0.3">
      <c r="B239" s="9" t="s">
        <v>96</v>
      </c>
      <c r="C239" s="8">
        <v>5.8769999999999998</v>
      </c>
      <c r="D239" s="8">
        <v>5.8769999999999998</v>
      </c>
      <c r="F239" s="20"/>
    </row>
    <row r="240" spans="2:6" x14ac:dyDescent="0.3">
      <c r="B240" s="9" t="s">
        <v>95</v>
      </c>
      <c r="C240" s="8">
        <v>8.8729999999999993</v>
      </c>
      <c r="D240" s="8">
        <v>8.8729999999999993</v>
      </c>
      <c r="F240" s="20"/>
    </row>
    <row r="241" spans="2:6" x14ac:dyDescent="0.3">
      <c r="B241" s="7" t="s">
        <v>91</v>
      </c>
      <c r="C241" s="6">
        <v>10.045</v>
      </c>
      <c r="D241" s="6">
        <v>10.045</v>
      </c>
      <c r="F241" s="20"/>
    </row>
    <row r="242" spans="2:6" x14ac:dyDescent="0.3">
      <c r="B242" s="11" t="s">
        <v>90</v>
      </c>
      <c r="C242" s="10">
        <v>10.045</v>
      </c>
      <c r="D242" s="10">
        <v>10.045</v>
      </c>
      <c r="F242" s="20"/>
    </row>
    <row r="243" spans="2:6" x14ac:dyDescent="0.3">
      <c r="B243" s="9" t="s">
        <v>89</v>
      </c>
      <c r="C243" s="8">
        <v>10.045</v>
      </c>
      <c r="D243" s="8">
        <v>10.045</v>
      </c>
      <c r="F243" s="20"/>
    </row>
    <row r="244" spans="2:6" x14ac:dyDescent="0.3">
      <c r="B244" s="2" t="s">
        <v>1</v>
      </c>
      <c r="C244" s="1">
        <v>2208.1219999999998</v>
      </c>
      <c r="D244" s="1">
        <v>2208.1219999999998</v>
      </c>
      <c r="F244" s="20"/>
    </row>
    <row r="245" spans="2:6" x14ac:dyDescent="0.3">
      <c r="B245" s="2" t="s">
        <v>0</v>
      </c>
      <c r="C245" s="1">
        <v>13100</v>
      </c>
      <c r="D245" s="1">
        <v>0</v>
      </c>
      <c r="F245" s="20"/>
    </row>
    <row r="246" spans="2:6" x14ac:dyDescent="0.3">
      <c r="B246" s="12" t="s">
        <v>6</v>
      </c>
      <c r="C246" s="5">
        <v>13100</v>
      </c>
      <c r="D246" s="5">
        <v>0</v>
      </c>
      <c r="F246" s="20"/>
    </row>
    <row r="248" spans="2:6" ht="42" x14ac:dyDescent="0.3">
      <c r="B248" s="4" t="s">
        <v>88</v>
      </c>
      <c r="C248" s="3" t="s">
        <v>4</v>
      </c>
      <c r="D248" s="3" t="s">
        <v>3</v>
      </c>
      <c r="F248" s="20"/>
    </row>
    <row r="249" spans="2:6" x14ac:dyDescent="0.3">
      <c r="B249" s="2" t="s">
        <v>2</v>
      </c>
      <c r="C249" s="1">
        <v>11018.333000000001</v>
      </c>
      <c r="D249" s="1">
        <v>11018.333000000001</v>
      </c>
    </row>
    <row r="250" spans="2:6" x14ac:dyDescent="0.3">
      <c r="B250" s="7" t="s">
        <v>87</v>
      </c>
      <c r="C250" s="6">
        <v>11175.436</v>
      </c>
      <c r="D250" s="6">
        <v>11175.436</v>
      </c>
    </row>
    <row r="251" spans="2:6" x14ac:dyDescent="0.3">
      <c r="B251" s="11" t="s">
        <v>86</v>
      </c>
      <c r="C251" s="10">
        <v>11175.436</v>
      </c>
      <c r="D251" s="10">
        <v>11175.436</v>
      </c>
    </row>
    <row r="252" spans="2:6" x14ac:dyDescent="0.3">
      <c r="B252" s="9" t="s">
        <v>85</v>
      </c>
      <c r="C252" s="8">
        <v>-1209.8510000000001</v>
      </c>
      <c r="D252" s="8">
        <v>-1209.8510000000001</v>
      </c>
    </row>
    <row r="253" spans="2:6" x14ac:dyDescent="0.3">
      <c r="B253" s="9" t="s">
        <v>84</v>
      </c>
      <c r="C253" s="8">
        <v>239.83500000000001</v>
      </c>
      <c r="D253" s="8">
        <v>239.83500000000001</v>
      </c>
    </row>
    <row r="254" spans="2:6" x14ac:dyDescent="0.3">
      <c r="B254" s="9" t="s">
        <v>83</v>
      </c>
      <c r="C254" s="8">
        <v>-73.777000000000001</v>
      </c>
      <c r="D254" s="8">
        <v>-73.777000000000001</v>
      </c>
    </row>
    <row r="255" spans="2:6" x14ac:dyDescent="0.3">
      <c r="B255" s="9" t="s">
        <v>82</v>
      </c>
      <c r="C255" s="8">
        <v>72.816999999999993</v>
      </c>
      <c r="D255" s="8">
        <v>72.816999999999993</v>
      </c>
    </row>
    <row r="256" spans="2:6" x14ac:dyDescent="0.3">
      <c r="B256" s="9" t="s">
        <v>81</v>
      </c>
      <c r="C256" s="8">
        <v>-330.53300000000002</v>
      </c>
      <c r="D256" s="8">
        <v>-330.53300000000002</v>
      </c>
    </row>
    <row r="257" spans="2:4" x14ac:dyDescent="0.3">
      <c r="B257" s="9" t="s">
        <v>80</v>
      </c>
      <c r="C257" s="8">
        <v>3591.3989999999999</v>
      </c>
      <c r="D257" s="8">
        <v>3591.3989999999999</v>
      </c>
    </row>
    <row r="258" spans="2:4" x14ac:dyDescent="0.3">
      <c r="B258" s="9" t="s">
        <v>79</v>
      </c>
      <c r="C258" s="8">
        <v>-499.91</v>
      </c>
      <c r="D258" s="8">
        <v>-499.91</v>
      </c>
    </row>
    <row r="259" spans="2:4" x14ac:dyDescent="0.3">
      <c r="B259" s="9" t="s">
        <v>78</v>
      </c>
      <c r="C259" s="8">
        <v>-756.46600000000001</v>
      </c>
      <c r="D259" s="8">
        <v>-756.46600000000001</v>
      </c>
    </row>
    <row r="260" spans="2:4" x14ac:dyDescent="0.3">
      <c r="B260" s="9" t="s">
        <v>77</v>
      </c>
      <c r="C260" s="8">
        <v>3660.3969999999999</v>
      </c>
      <c r="D260" s="8">
        <v>3660.3969999999999</v>
      </c>
    </row>
    <row r="261" spans="2:4" x14ac:dyDescent="0.3">
      <c r="B261" s="9" t="s">
        <v>76</v>
      </c>
      <c r="C261" s="8">
        <v>293.98599999999999</v>
      </c>
      <c r="D261" s="8">
        <v>293.98599999999999</v>
      </c>
    </row>
    <row r="262" spans="2:4" x14ac:dyDescent="0.3">
      <c r="B262" s="9" t="s">
        <v>75</v>
      </c>
      <c r="C262" s="8">
        <v>-1301.9159999999999</v>
      </c>
      <c r="D262" s="8">
        <v>-1301.9159999999999</v>
      </c>
    </row>
    <row r="263" spans="2:4" x14ac:dyDescent="0.3">
      <c r="B263" s="9" t="s">
        <v>74</v>
      </c>
      <c r="C263" s="8">
        <v>-419.47300000000001</v>
      </c>
      <c r="D263" s="8">
        <v>-419.47300000000001</v>
      </c>
    </row>
    <row r="264" spans="2:4" x14ac:dyDescent="0.3">
      <c r="B264" s="9" t="s">
        <v>73</v>
      </c>
      <c r="C264" s="8">
        <v>-203.11699999999999</v>
      </c>
      <c r="D264" s="8">
        <v>-203.11699999999999</v>
      </c>
    </row>
    <row r="265" spans="2:4" x14ac:dyDescent="0.3">
      <c r="B265" s="9" t="s">
        <v>72</v>
      </c>
      <c r="C265" s="8">
        <v>2209.413</v>
      </c>
      <c r="D265" s="8">
        <v>2209.413</v>
      </c>
    </row>
    <row r="266" spans="2:4" x14ac:dyDescent="0.3">
      <c r="B266" s="9" t="s">
        <v>71</v>
      </c>
      <c r="C266" s="8">
        <v>-152.952</v>
      </c>
      <c r="D266" s="8">
        <v>-152.952</v>
      </c>
    </row>
    <row r="267" spans="2:4" x14ac:dyDescent="0.3">
      <c r="B267" s="9" t="s">
        <v>70</v>
      </c>
      <c r="C267" s="8">
        <v>2045.7270000000001</v>
      </c>
      <c r="D267" s="8">
        <v>2045.7270000000001</v>
      </c>
    </row>
    <row r="268" spans="2:4" x14ac:dyDescent="0.3">
      <c r="B268" s="9" t="s">
        <v>69</v>
      </c>
      <c r="C268" s="8">
        <v>2024.3420000000001</v>
      </c>
      <c r="D268" s="8">
        <v>2024.3420000000001</v>
      </c>
    </row>
    <row r="269" spans="2:4" x14ac:dyDescent="0.3">
      <c r="B269" s="9" t="s">
        <v>68</v>
      </c>
      <c r="C269" s="8">
        <v>68.177999999999997</v>
      </c>
      <c r="D269" s="8">
        <v>68.177999999999997</v>
      </c>
    </row>
    <row r="270" spans="2:4" x14ac:dyDescent="0.3">
      <c r="B270" s="9" t="s">
        <v>67</v>
      </c>
      <c r="C270" s="8">
        <v>1820.4290000000001</v>
      </c>
      <c r="D270" s="8">
        <v>1820.4290000000001</v>
      </c>
    </row>
    <row r="271" spans="2:4" x14ac:dyDescent="0.3">
      <c r="B271" s="9" t="s">
        <v>66</v>
      </c>
      <c r="C271" s="8">
        <v>23.638999999999999</v>
      </c>
      <c r="D271" s="8">
        <v>23.638999999999999</v>
      </c>
    </row>
    <row r="272" spans="2:4" x14ac:dyDescent="0.3">
      <c r="B272" s="9" t="s">
        <v>65</v>
      </c>
      <c r="C272" s="8">
        <v>73.269000000000005</v>
      </c>
      <c r="D272" s="8">
        <v>73.269000000000005</v>
      </c>
    </row>
    <row r="273" spans="2:6" x14ac:dyDescent="0.3">
      <c r="B273" s="7" t="s">
        <v>64</v>
      </c>
      <c r="C273" s="6">
        <v>-157.10300000000001</v>
      </c>
      <c r="D273" s="6">
        <v>-157.10300000000001</v>
      </c>
    </row>
    <row r="274" spans="2:6" x14ac:dyDescent="0.3">
      <c r="B274" s="11" t="s">
        <v>63</v>
      </c>
      <c r="C274" s="10">
        <v>-90.087999999999994</v>
      </c>
      <c r="D274" s="10">
        <v>-90.087999999999994</v>
      </c>
      <c r="F274" s="20"/>
    </row>
    <row r="275" spans="2:6" x14ac:dyDescent="0.3">
      <c r="B275" s="9" t="s">
        <v>62</v>
      </c>
      <c r="C275" s="8">
        <v>-33.116999999999997</v>
      </c>
      <c r="D275" s="8">
        <v>-33.116999999999997</v>
      </c>
      <c r="F275" s="20"/>
    </row>
    <row r="276" spans="2:6" x14ac:dyDescent="0.3">
      <c r="B276" s="9" t="s">
        <v>61</v>
      </c>
      <c r="C276" s="8">
        <v>-56.970999999999997</v>
      </c>
      <c r="D276" s="8">
        <v>-56.970999999999997</v>
      </c>
      <c r="F276" s="20"/>
    </row>
    <row r="277" spans="2:6" x14ac:dyDescent="0.3">
      <c r="B277" s="11" t="s">
        <v>60</v>
      </c>
      <c r="C277" s="10">
        <v>-67.015000000000001</v>
      </c>
      <c r="D277" s="10">
        <v>-67.015000000000001</v>
      </c>
      <c r="F277" s="20"/>
    </row>
    <row r="278" spans="2:6" x14ac:dyDescent="0.3">
      <c r="B278" s="9" t="s">
        <v>59</v>
      </c>
      <c r="C278" s="8">
        <v>-66.11</v>
      </c>
      <c r="D278" s="8">
        <v>-66.11</v>
      </c>
      <c r="F278" s="20"/>
    </row>
    <row r="279" spans="2:6" x14ac:dyDescent="0.3">
      <c r="B279" s="9" t="s">
        <v>58</v>
      </c>
      <c r="C279" s="8">
        <v>-0.90500000000000003</v>
      </c>
      <c r="D279" s="8">
        <v>-0.90500000000000003</v>
      </c>
      <c r="F279" s="20"/>
    </row>
    <row r="280" spans="2:6" x14ac:dyDescent="0.3">
      <c r="B280" s="2" t="s">
        <v>1</v>
      </c>
      <c r="C280" s="1">
        <v>-5747.6120000000001</v>
      </c>
      <c r="D280" s="1">
        <v>-5747.6120000000001</v>
      </c>
      <c r="F280" s="20"/>
    </row>
    <row r="281" spans="2:6" s="22" customFormat="1" x14ac:dyDescent="0.3">
      <c r="B281" s="14" t="s">
        <v>57</v>
      </c>
      <c r="C281" s="13">
        <v>-480.66699999999997</v>
      </c>
      <c r="D281" s="13">
        <v>-480.66699999999997</v>
      </c>
      <c r="F281" s="23"/>
    </row>
    <row r="282" spans="2:6" s="22" customFormat="1" x14ac:dyDescent="0.3">
      <c r="B282" s="29" t="s">
        <v>201</v>
      </c>
      <c r="C282" s="28">
        <v>-11645.971</v>
      </c>
      <c r="D282" s="28">
        <v>-6404.3050000000003</v>
      </c>
      <c r="E282" s="24"/>
      <c r="F282" s="23"/>
    </row>
    <row r="283" spans="2:6" s="22" customFormat="1" x14ac:dyDescent="0.3">
      <c r="B283" s="29" t="s">
        <v>56</v>
      </c>
      <c r="C283" s="28">
        <v>6379.0259999999998</v>
      </c>
      <c r="D283" s="28">
        <v>1137.3600000000006</v>
      </c>
      <c r="F283" s="23"/>
    </row>
    <row r="285" spans="2:6" ht="42" x14ac:dyDescent="0.3">
      <c r="B285" s="4" t="s">
        <v>55</v>
      </c>
      <c r="C285" s="3" t="s">
        <v>4</v>
      </c>
      <c r="D285" s="3" t="s">
        <v>3</v>
      </c>
      <c r="F285" s="20"/>
    </row>
    <row r="286" spans="2:6" x14ac:dyDescent="0.3">
      <c r="B286" s="2" t="s">
        <v>2</v>
      </c>
      <c r="C286" s="1">
        <v>-1270.58</v>
      </c>
      <c r="D286" s="1">
        <v>-1270.58</v>
      </c>
      <c r="F286" s="20"/>
    </row>
    <row r="287" spans="2:6" x14ac:dyDescent="0.3">
      <c r="B287" s="7" t="s">
        <v>54</v>
      </c>
      <c r="C287" s="6">
        <v>-1526.7049999999999</v>
      </c>
      <c r="D287" s="6">
        <v>-1526.7049999999999</v>
      </c>
      <c r="F287" s="20"/>
    </row>
    <row r="288" spans="2:6" x14ac:dyDescent="0.3">
      <c r="B288" s="11" t="s">
        <v>53</v>
      </c>
      <c r="C288" s="10">
        <v>-339.49200000000002</v>
      </c>
      <c r="D288" s="10">
        <v>-339.49200000000002</v>
      </c>
      <c r="F288" s="20"/>
    </row>
    <row r="289" spans="2:6" x14ac:dyDescent="0.3">
      <c r="B289" s="9" t="s">
        <v>50</v>
      </c>
      <c r="C289" s="8">
        <v>-451.70299999999997</v>
      </c>
      <c r="D289" s="8">
        <v>-451.70299999999997</v>
      </c>
      <c r="F289" s="20"/>
    </row>
    <row r="290" spans="2:6" x14ac:dyDescent="0.3">
      <c r="B290" s="9" t="s">
        <v>49</v>
      </c>
      <c r="C290" s="8">
        <v>112.211</v>
      </c>
      <c r="D290" s="8">
        <v>112.211</v>
      </c>
      <c r="F290" s="20"/>
    </row>
    <row r="291" spans="2:6" x14ac:dyDescent="0.3">
      <c r="B291" s="11" t="s">
        <v>48</v>
      </c>
      <c r="C291" s="10">
        <v>-653.36300000000006</v>
      </c>
      <c r="D291" s="10">
        <v>-653.36300000000006</v>
      </c>
      <c r="F291" s="20"/>
    </row>
    <row r="292" spans="2:6" x14ac:dyDescent="0.3">
      <c r="B292" s="9" t="s">
        <v>47</v>
      </c>
      <c r="C292" s="8">
        <v>-653.36300000000006</v>
      </c>
      <c r="D292" s="8">
        <v>-653.36300000000006</v>
      </c>
      <c r="F292" s="20"/>
    </row>
    <row r="293" spans="2:6" x14ac:dyDescent="0.3">
      <c r="B293" s="11" t="s">
        <v>46</v>
      </c>
      <c r="C293" s="10">
        <v>-1286.6610000000001</v>
      </c>
      <c r="D293" s="10">
        <v>-1286.6610000000001</v>
      </c>
      <c r="F293" s="20"/>
    </row>
    <row r="294" spans="2:6" x14ac:dyDescent="0.3">
      <c r="B294" s="9" t="s">
        <v>45</v>
      </c>
      <c r="C294" s="8">
        <v>-358.65199999999999</v>
      </c>
      <c r="D294" s="8">
        <v>-358.65199999999999</v>
      </c>
      <c r="F294" s="20"/>
    </row>
    <row r="295" spans="2:6" x14ac:dyDescent="0.3">
      <c r="B295" s="9" t="s">
        <v>44</v>
      </c>
      <c r="C295" s="8">
        <v>-928.00900000000001</v>
      </c>
      <c r="D295" s="8">
        <v>-928.00900000000001</v>
      </c>
      <c r="F295" s="20"/>
    </row>
    <row r="296" spans="2:6" x14ac:dyDescent="0.3">
      <c r="B296" s="11" t="s">
        <v>43</v>
      </c>
      <c r="C296" s="10">
        <v>787.03800000000001</v>
      </c>
      <c r="D296" s="10">
        <v>787.03800000000001</v>
      </c>
      <c r="F296" s="20"/>
    </row>
    <row r="297" spans="2:6" x14ac:dyDescent="0.3">
      <c r="B297" s="9" t="s">
        <v>42</v>
      </c>
      <c r="C297" s="8">
        <v>-573.99099999999999</v>
      </c>
      <c r="D297" s="8">
        <v>-573.99099999999999</v>
      </c>
      <c r="F297" s="20"/>
    </row>
    <row r="298" spans="2:6" x14ac:dyDescent="0.3">
      <c r="B298" s="9" t="s">
        <v>41</v>
      </c>
      <c r="C298" s="8">
        <v>606.18200000000002</v>
      </c>
      <c r="D298" s="8">
        <v>606.18200000000002</v>
      </c>
      <c r="F298" s="20"/>
    </row>
    <row r="299" spans="2:6" x14ac:dyDescent="0.3">
      <c r="B299" s="9" t="s">
        <v>40</v>
      </c>
      <c r="C299" s="8">
        <v>26.617999999999999</v>
      </c>
      <c r="D299" s="8">
        <v>26.617999999999999</v>
      </c>
      <c r="F299" s="20"/>
    </row>
    <row r="300" spans="2:6" x14ac:dyDescent="0.3">
      <c r="B300" s="9" t="s">
        <v>39</v>
      </c>
      <c r="C300" s="8">
        <v>197.41800000000001</v>
      </c>
      <c r="D300" s="8">
        <v>197.41800000000001</v>
      </c>
      <c r="F300" s="20"/>
    </row>
    <row r="301" spans="2:6" x14ac:dyDescent="0.3">
      <c r="B301" s="9" t="s">
        <v>38</v>
      </c>
      <c r="C301" s="8">
        <v>530.81100000000004</v>
      </c>
      <c r="D301" s="8">
        <v>530.81100000000004</v>
      </c>
      <c r="F301" s="20"/>
    </row>
    <row r="302" spans="2:6" x14ac:dyDescent="0.3">
      <c r="B302" s="11" t="s">
        <v>37</v>
      </c>
      <c r="C302" s="10">
        <v>-34.226999999999997</v>
      </c>
      <c r="D302" s="10">
        <v>-34.226999999999997</v>
      </c>
      <c r="F302" s="20"/>
    </row>
    <row r="303" spans="2:6" x14ac:dyDescent="0.3">
      <c r="B303" s="9" t="s">
        <v>35</v>
      </c>
      <c r="C303" s="8">
        <v>-34.226999999999997</v>
      </c>
      <c r="D303" s="8">
        <v>-34.226999999999997</v>
      </c>
      <c r="F303" s="20"/>
    </row>
    <row r="304" spans="2:6" x14ac:dyDescent="0.3">
      <c r="B304" s="7" t="s">
        <v>33</v>
      </c>
      <c r="C304" s="6">
        <v>256.125</v>
      </c>
      <c r="D304" s="6">
        <v>256.125</v>
      </c>
      <c r="F304" s="20"/>
    </row>
    <row r="305" spans="2:6" x14ac:dyDescent="0.3">
      <c r="B305" s="11" t="s">
        <v>32</v>
      </c>
      <c r="C305" s="10">
        <v>-545.25300000000004</v>
      </c>
      <c r="D305" s="10">
        <v>-545.25300000000004</v>
      </c>
      <c r="F305" s="20"/>
    </row>
    <row r="306" spans="2:6" x14ac:dyDescent="0.3">
      <c r="B306" s="9" t="s">
        <v>31</v>
      </c>
      <c r="C306" s="8">
        <v>46.481999999999999</v>
      </c>
      <c r="D306" s="8">
        <v>46.481999999999999</v>
      </c>
      <c r="F306" s="20"/>
    </row>
    <row r="307" spans="2:6" x14ac:dyDescent="0.3">
      <c r="B307" s="9" t="s">
        <v>30</v>
      </c>
      <c r="C307" s="8">
        <v>-134.07</v>
      </c>
      <c r="D307" s="8">
        <v>-134.07</v>
      </c>
      <c r="F307" s="20"/>
    </row>
    <row r="308" spans="2:6" x14ac:dyDescent="0.3">
      <c r="B308" s="9" t="s">
        <v>29</v>
      </c>
      <c r="C308" s="8">
        <v>-460.10300000000001</v>
      </c>
      <c r="D308" s="8">
        <v>-460.10300000000001</v>
      </c>
      <c r="F308" s="20"/>
    </row>
    <row r="309" spans="2:6" x14ac:dyDescent="0.3">
      <c r="B309" s="9" t="s">
        <v>28</v>
      </c>
      <c r="C309" s="8">
        <v>2.4380000000000002</v>
      </c>
      <c r="D309" s="8">
        <v>2.4380000000000002</v>
      </c>
      <c r="F309" s="20"/>
    </row>
    <row r="310" spans="2:6" x14ac:dyDescent="0.3">
      <c r="B310" s="11" t="s">
        <v>27</v>
      </c>
      <c r="C310" s="10">
        <v>-194.10400000000001</v>
      </c>
      <c r="D310" s="10">
        <v>-194.10400000000001</v>
      </c>
      <c r="F310" s="20"/>
    </row>
    <row r="311" spans="2:6" x14ac:dyDescent="0.3">
      <c r="B311" s="9" t="s">
        <v>26</v>
      </c>
      <c r="C311" s="8">
        <v>-24.257000000000001</v>
      </c>
      <c r="D311" s="8">
        <v>-24.257000000000001</v>
      </c>
      <c r="F311" s="20"/>
    </row>
    <row r="312" spans="2:6" x14ac:dyDescent="0.3">
      <c r="B312" s="9" t="s">
        <v>25</v>
      </c>
      <c r="C312" s="8">
        <v>-107.955</v>
      </c>
      <c r="D312" s="8">
        <v>-107.955</v>
      </c>
      <c r="F312" s="20"/>
    </row>
    <row r="313" spans="2:6" x14ac:dyDescent="0.3">
      <c r="B313" s="9" t="s">
        <v>24</v>
      </c>
      <c r="C313" s="8">
        <v>-7.8650000000000002</v>
      </c>
      <c r="D313" s="8">
        <v>-7.8650000000000002</v>
      </c>
      <c r="F313" s="20"/>
    </row>
    <row r="314" spans="2:6" x14ac:dyDescent="0.3">
      <c r="B314" s="9" t="s">
        <v>23</v>
      </c>
      <c r="C314" s="8">
        <v>-19.033000000000001</v>
      </c>
      <c r="D314" s="8">
        <v>-19.033000000000001</v>
      </c>
      <c r="F314" s="20"/>
    </row>
    <row r="315" spans="2:6" x14ac:dyDescent="0.3">
      <c r="B315" s="9" t="s">
        <v>22</v>
      </c>
      <c r="C315" s="8">
        <v>-34.994</v>
      </c>
      <c r="D315" s="8">
        <v>-34.994</v>
      </c>
      <c r="F315" s="20"/>
    </row>
    <row r="316" spans="2:6" x14ac:dyDescent="0.3">
      <c r="B316" s="11" t="s">
        <v>21</v>
      </c>
      <c r="C316" s="10">
        <v>995.48199999999997</v>
      </c>
      <c r="D316" s="10">
        <v>995.48199999999997</v>
      </c>
      <c r="F316" s="20"/>
    </row>
    <row r="317" spans="2:6" x14ac:dyDescent="0.3">
      <c r="B317" s="9" t="s">
        <v>20</v>
      </c>
      <c r="C317" s="8">
        <v>300.084</v>
      </c>
      <c r="D317" s="8">
        <v>300.084</v>
      </c>
      <c r="F317" s="20"/>
    </row>
    <row r="318" spans="2:6" x14ac:dyDescent="0.3">
      <c r="B318" s="9" t="s">
        <v>19</v>
      </c>
      <c r="C318" s="8">
        <v>164.37799999999999</v>
      </c>
      <c r="D318" s="8">
        <v>164.37799999999999</v>
      </c>
      <c r="F318" s="20"/>
    </row>
    <row r="319" spans="2:6" x14ac:dyDescent="0.3">
      <c r="B319" s="9" t="s">
        <v>18</v>
      </c>
      <c r="C319" s="8">
        <v>299.923</v>
      </c>
      <c r="D319" s="8">
        <v>299.923</v>
      </c>
      <c r="F319" s="20"/>
    </row>
    <row r="320" spans="2:6" x14ac:dyDescent="0.3">
      <c r="B320" s="9" t="s">
        <v>17</v>
      </c>
      <c r="C320" s="8">
        <v>-377.339</v>
      </c>
      <c r="D320" s="8">
        <v>-377.339</v>
      </c>
      <c r="F320" s="20"/>
    </row>
    <row r="321" spans="2:6" x14ac:dyDescent="0.3">
      <c r="B321" s="9" t="s">
        <v>16</v>
      </c>
      <c r="C321" s="8">
        <v>893.29700000000003</v>
      </c>
      <c r="D321" s="8">
        <v>893.29700000000003</v>
      </c>
      <c r="F321" s="20"/>
    </row>
    <row r="322" spans="2:6" x14ac:dyDescent="0.3">
      <c r="B322" s="9" t="s">
        <v>15</v>
      </c>
      <c r="C322" s="8">
        <v>74.381</v>
      </c>
      <c r="D322" s="8">
        <v>74.381</v>
      </c>
      <c r="F322" s="20"/>
    </row>
    <row r="323" spans="2:6" x14ac:dyDescent="0.3">
      <c r="B323" s="9" t="s">
        <v>14</v>
      </c>
      <c r="C323" s="8">
        <v>-299.93700000000001</v>
      </c>
      <c r="D323" s="8">
        <v>-299.93700000000001</v>
      </c>
      <c r="F323" s="20"/>
    </row>
    <row r="324" spans="2:6" x14ac:dyDescent="0.3">
      <c r="B324" s="9" t="s">
        <v>13</v>
      </c>
      <c r="C324" s="8">
        <v>-59.305</v>
      </c>
      <c r="D324" s="8">
        <v>-59.305</v>
      </c>
      <c r="F324" s="20"/>
    </row>
    <row r="325" spans="2:6" x14ac:dyDescent="0.3">
      <c r="B325" s="2" t="s">
        <v>1</v>
      </c>
      <c r="C325" s="1">
        <v>1169.8430000000001</v>
      </c>
      <c r="D325" s="1">
        <v>1169.8430000000001</v>
      </c>
      <c r="F325" s="20"/>
    </row>
    <row r="327" spans="2:6" ht="42" x14ac:dyDescent="0.3">
      <c r="B327" s="4" t="s">
        <v>12</v>
      </c>
      <c r="C327" s="3" t="s">
        <v>4</v>
      </c>
      <c r="D327" s="3" t="s">
        <v>3</v>
      </c>
      <c r="F327" s="20"/>
    </row>
    <row r="328" spans="2:6" x14ac:dyDescent="0.3">
      <c r="B328" s="2" t="s">
        <v>2</v>
      </c>
      <c r="C328" s="1">
        <v>56.718000000000004</v>
      </c>
      <c r="D328" s="1">
        <v>56.718000000000004</v>
      </c>
      <c r="F328" s="20"/>
    </row>
    <row r="329" spans="2:6" x14ac:dyDescent="0.3">
      <c r="B329" s="7" t="s">
        <v>11</v>
      </c>
      <c r="C329" s="6">
        <v>56.718000000000004</v>
      </c>
      <c r="D329" s="6">
        <v>56.718000000000004</v>
      </c>
      <c r="F329" s="20"/>
    </row>
    <row r="330" spans="2:6" x14ac:dyDescent="0.3">
      <c r="B330" s="11" t="s">
        <v>10</v>
      </c>
      <c r="C330" s="10">
        <v>56.718000000000004</v>
      </c>
      <c r="D330" s="10">
        <v>56.718000000000004</v>
      </c>
      <c r="F330" s="20"/>
    </row>
    <row r="331" spans="2:6" x14ac:dyDescent="0.3">
      <c r="B331" s="9" t="s">
        <v>9</v>
      </c>
      <c r="C331" s="8">
        <v>56.718000000000004</v>
      </c>
      <c r="D331" s="8">
        <v>56.718000000000004</v>
      </c>
      <c r="F331" s="20"/>
    </row>
  </sheetData>
  <mergeCells count="1">
    <mergeCell ref="C13:D13"/>
  </mergeCells>
  <pageMargins left="0.7" right="0.7" top="0.75" bottom="0.75" header="0.3" footer="0.3"/>
  <pageSetup paperSize="8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2049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406400</xdr:colOff>
                <xdr:row>0</xdr:row>
                <xdr:rowOff>0</xdr:rowOff>
              </to>
            </anchor>
          </controlPr>
        </control>
      </mc:Choice>
      <mc:Fallback>
        <control shapeId="2049" r:id="rId5" name="FPMExcelClientSheetOptionstb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4D5B-1FCD-423F-9590-55457C1E9F24}">
  <sheetPr codeName="Leht31">
    <tabColor theme="8" tint="0.79998168889431442"/>
  </sheetPr>
  <dimension ref="B1:N516"/>
  <sheetViews>
    <sheetView zoomScale="70" zoomScaleNormal="70" workbookViewId="0">
      <selection activeCell="O20" sqref="O20"/>
    </sheetView>
  </sheetViews>
  <sheetFormatPr defaultColWidth="9.1796875" defaultRowHeight="12" x14ac:dyDescent="0.3"/>
  <cols>
    <col min="1" max="1" width="0.90625" style="63" customWidth="1"/>
    <col min="2" max="2" width="37.6328125" style="63" customWidth="1"/>
    <col min="3" max="12" width="17.54296875" style="63" customWidth="1"/>
    <col min="13" max="13" width="2.54296875" style="63" customWidth="1"/>
    <col min="14" max="14" width="8.81640625" style="63" customWidth="1"/>
    <col min="15" max="15" width="11.1796875" style="63" customWidth="1"/>
    <col min="16" max="16384" width="9.1796875" style="63"/>
  </cols>
  <sheetData>
    <row r="1" spans="2:14" ht="33.75" customHeight="1" x14ac:dyDescent="0.3">
      <c r="B1" s="60"/>
      <c r="C1" s="61" t="s">
        <v>330</v>
      </c>
      <c r="D1" s="62"/>
      <c r="E1" s="61" t="s">
        <v>331</v>
      </c>
      <c r="F1" s="62"/>
      <c r="G1" s="61" t="s">
        <v>332</v>
      </c>
      <c r="H1" s="62"/>
      <c r="I1" s="61" t="s">
        <v>328</v>
      </c>
      <c r="J1" s="62"/>
      <c r="K1" s="61" t="s">
        <v>329</v>
      </c>
      <c r="L1" s="62"/>
    </row>
    <row r="2" spans="2:14" ht="23" x14ac:dyDescent="0.3">
      <c r="B2" s="64"/>
      <c r="C2" s="65" t="s">
        <v>4</v>
      </c>
      <c r="D2" s="65" t="s">
        <v>3</v>
      </c>
      <c r="E2" s="65" t="s">
        <v>4</v>
      </c>
      <c r="F2" s="65" t="s">
        <v>3</v>
      </c>
      <c r="G2" s="65" t="s">
        <v>4</v>
      </c>
      <c r="H2" s="65" t="s">
        <v>3</v>
      </c>
      <c r="I2" s="65" t="s">
        <v>4</v>
      </c>
      <c r="J2" s="65" t="s">
        <v>3</v>
      </c>
      <c r="K2" s="65" t="s">
        <v>4</v>
      </c>
      <c r="L2" s="65" t="s">
        <v>3</v>
      </c>
    </row>
    <row r="3" spans="2:14" x14ac:dyDescent="0.3">
      <c r="B3" s="66" t="s">
        <v>258</v>
      </c>
      <c r="C3" s="67">
        <v>16803968.541000001</v>
      </c>
      <c r="D3" s="67">
        <v>0</v>
      </c>
      <c r="E3" s="67">
        <v>0</v>
      </c>
      <c r="F3" s="67">
        <v>0</v>
      </c>
      <c r="G3" s="67">
        <v>41850</v>
      </c>
      <c r="H3" s="67">
        <v>0</v>
      </c>
      <c r="I3" s="67">
        <v>0</v>
      </c>
      <c r="J3" s="67">
        <v>0</v>
      </c>
      <c r="K3" s="67">
        <f>C3+E3+G3+I3</f>
        <v>16845818.541000001</v>
      </c>
      <c r="L3" s="67">
        <f>D3+F3+H3+J3</f>
        <v>0</v>
      </c>
      <c r="N3" s="68"/>
    </row>
    <row r="4" spans="2:14" x14ac:dyDescent="0.3">
      <c r="B4" s="69" t="s">
        <v>275</v>
      </c>
      <c r="C4" s="70">
        <v>14088740</v>
      </c>
      <c r="D4" s="70">
        <v>0</v>
      </c>
      <c r="E4" s="70">
        <v>0</v>
      </c>
      <c r="F4" s="70">
        <v>0</v>
      </c>
      <c r="G4" s="70">
        <v>-12750</v>
      </c>
      <c r="H4" s="70">
        <v>0</v>
      </c>
      <c r="I4" s="70">
        <v>0</v>
      </c>
      <c r="J4" s="70">
        <v>0</v>
      </c>
      <c r="K4" s="70">
        <f t="shared" ref="K4:K36" si="0">C4+E4+G4+I4</f>
        <v>14075990</v>
      </c>
      <c r="L4" s="70">
        <f t="shared" ref="L4:L36" si="1">D4+F4+H4+J4</f>
        <v>0</v>
      </c>
      <c r="N4" s="68"/>
    </row>
    <row r="5" spans="2:14" x14ac:dyDescent="0.3">
      <c r="B5" s="71" t="s">
        <v>327</v>
      </c>
      <c r="C5" s="72">
        <v>350519.06877049175</v>
      </c>
      <c r="D5" s="72">
        <v>0</v>
      </c>
      <c r="E5" s="72">
        <v>0</v>
      </c>
      <c r="F5" s="72">
        <v>0</v>
      </c>
      <c r="G5" s="72">
        <v>-6771.0590000000002</v>
      </c>
      <c r="H5" s="72">
        <v>0</v>
      </c>
      <c r="I5" s="72">
        <v>0</v>
      </c>
      <c r="J5" s="72">
        <v>0</v>
      </c>
      <c r="K5" s="72">
        <f t="shared" si="0"/>
        <v>343748.00977049174</v>
      </c>
      <c r="L5" s="72">
        <f t="shared" si="1"/>
        <v>0</v>
      </c>
      <c r="N5" s="68"/>
    </row>
    <row r="6" spans="2:14" x14ac:dyDescent="0.3">
      <c r="B6" s="69" t="s">
        <v>274</v>
      </c>
      <c r="C6" s="70">
        <v>1744938.433</v>
      </c>
      <c r="D6" s="70">
        <v>0</v>
      </c>
      <c r="E6" s="70">
        <v>0</v>
      </c>
      <c r="F6" s="70">
        <v>0</v>
      </c>
      <c r="G6" s="70">
        <v>0</v>
      </c>
      <c r="H6" s="70">
        <v>0</v>
      </c>
      <c r="I6" s="70">
        <v>0</v>
      </c>
      <c r="J6" s="70">
        <v>0</v>
      </c>
      <c r="K6" s="70">
        <f t="shared" si="0"/>
        <v>1744938.433</v>
      </c>
      <c r="L6" s="70">
        <f t="shared" si="1"/>
        <v>0</v>
      </c>
      <c r="N6" s="73"/>
    </row>
    <row r="7" spans="2:14" x14ac:dyDescent="0.3">
      <c r="B7" s="69" t="s">
        <v>273</v>
      </c>
      <c r="C7" s="70">
        <v>92478.188999999998</v>
      </c>
      <c r="D7" s="70">
        <v>0</v>
      </c>
      <c r="E7" s="70">
        <v>0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f t="shared" si="0"/>
        <v>92478.188999999998</v>
      </c>
      <c r="L7" s="70">
        <f t="shared" si="1"/>
        <v>0</v>
      </c>
      <c r="N7" s="73"/>
    </row>
    <row r="8" spans="2:14" x14ac:dyDescent="0.3">
      <c r="B8" s="69" t="s">
        <v>272</v>
      </c>
      <c r="C8" s="70">
        <v>356549.09299999999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f>C8+E8+G8+I8</f>
        <v>356549.09299999999</v>
      </c>
      <c r="L8" s="70">
        <f t="shared" si="1"/>
        <v>0</v>
      </c>
      <c r="N8" s="73"/>
    </row>
    <row r="9" spans="2:14" x14ac:dyDescent="0.3">
      <c r="B9" s="69" t="s">
        <v>271</v>
      </c>
      <c r="C9" s="70">
        <v>45435.1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f t="shared" si="0"/>
        <v>45435.1</v>
      </c>
      <c r="L9" s="70">
        <f t="shared" si="1"/>
        <v>0</v>
      </c>
      <c r="N9" s="68"/>
    </row>
    <row r="10" spans="2:14" x14ac:dyDescent="0.3">
      <c r="B10" s="69" t="s">
        <v>270</v>
      </c>
      <c r="C10" s="70">
        <v>21481.172999999999</v>
      </c>
      <c r="D10" s="70">
        <v>0</v>
      </c>
      <c r="E10" s="70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f t="shared" si="0"/>
        <v>21481.172999999999</v>
      </c>
      <c r="L10" s="70">
        <f t="shared" si="1"/>
        <v>0</v>
      </c>
      <c r="N10" s="68"/>
    </row>
    <row r="11" spans="2:14" x14ac:dyDescent="0.3">
      <c r="B11" s="69" t="s">
        <v>269</v>
      </c>
      <c r="C11" s="70">
        <v>140351</v>
      </c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f t="shared" si="0"/>
        <v>140351</v>
      </c>
      <c r="L11" s="70">
        <f t="shared" si="1"/>
        <v>0</v>
      </c>
      <c r="N11" s="68"/>
    </row>
    <row r="12" spans="2:14" x14ac:dyDescent="0.3">
      <c r="B12" s="69" t="s">
        <v>268</v>
      </c>
      <c r="C12" s="70">
        <v>47507.281999999999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f t="shared" si="0"/>
        <v>47507.281999999999</v>
      </c>
      <c r="L12" s="70">
        <f t="shared" si="1"/>
        <v>0</v>
      </c>
      <c r="N12" s="68"/>
    </row>
    <row r="13" spans="2:14" x14ac:dyDescent="0.3">
      <c r="B13" s="69" t="s">
        <v>267</v>
      </c>
      <c r="C13" s="70">
        <v>266488.27100000001</v>
      </c>
      <c r="D13" s="70">
        <v>0</v>
      </c>
      <c r="E13" s="70">
        <v>0</v>
      </c>
      <c r="F13" s="70">
        <v>0</v>
      </c>
      <c r="G13" s="70">
        <v>54600</v>
      </c>
      <c r="H13" s="70">
        <v>0</v>
      </c>
      <c r="I13" s="70">
        <v>0</v>
      </c>
      <c r="J13" s="70">
        <v>0</v>
      </c>
      <c r="K13" s="70">
        <f t="shared" si="0"/>
        <v>321088.27100000001</v>
      </c>
      <c r="L13" s="70">
        <f t="shared" si="1"/>
        <v>0</v>
      </c>
      <c r="N13" s="68"/>
    </row>
    <row r="14" spans="2:14" x14ac:dyDescent="0.3">
      <c r="B14" s="66" t="s">
        <v>2</v>
      </c>
      <c r="C14" s="67">
        <v>-17683809.647142023</v>
      </c>
      <c r="D14" s="67">
        <v>-4686125.8661420234</v>
      </c>
      <c r="E14" s="67">
        <v>-499.99900000000002</v>
      </c>
      <c r="F14" s="67">
        <v>-499.99900000000002</v>
      </c>
      <c r="G14" s="67">
        <v>103751.36</v>
      </c>
      <c r="H14" s="67">
        <v>93471.297000000006</v>
      </c>
      <c r="I14" s="67">
        <v>66169.653000000006</v>
      </c>
      <c r="J14" s="67">
        <v>66169.653000000006</v>
      </c>
      <c r="K14" s="67">
        <f t="shared" si="0"/>
        <v>-17514388.633142024</v>
      </c>
      <c r="L14" s="67">
        <f t="shared" si="1"/>
        <v>-4526984.915142023</v>
      </c>
      <c r="N14" s="68"/>
    </row>
    <row r="15" spans="2:14" x14ac:dyDescent="0.3">
      <c r="B15" s="71" t="s">
        <v>326</v>
      </c>
      <c r="C15" s="72">
        <v>-347165.23499999999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f t="shared" si="0"/>
        <v>-347165.23499999999</v>
      </c>
      <c r="L15" s="72">
        <f t="shared" si="1"/>
        <v>0</v>
      </c>
      <c r="N15" s="68"/>
    </row>
    <row r="16" spans="2:14" x14ac:dyDescent="0.3">
      <c r="B16" s="74" t="s">
        <v>247</v>
      </c>
      <c r="C16" s="75">
        <v>-879841.10614202172</v>
      </c>
      <c r="D16" s="75">
        <v>-4686125.8661420234</v>
      </c>
      <c r="E16" s="75">
        <v>-499.99900000000002</v>
      </c>
      <c r="F16" s="75">
        <v>-499.99900000000002</v>
      </c>
      <c r="G16" s="75">
        <v>145601.35999999999</v>
      </c>
      <c r="H16" s="75">
        <v>93471.297000000006</v>
      </c>
      <c r="I16" s="75">
        <v>66169.653000000006</v>
      </c>
      <c r="J16" s="75">
        <v>66169.653000000006</v>
      </c>
      <c r="K16" s="75">
        <f t="shared" si="0"/>
        <v>-668570.09214202163</v>
      </c>
      <c r="L16" s="75">
        <f t="shared" si="1"/>
        <v>-4526984.915142023</v>
      </c>
      <c r="N16" s="68"/>
    </row>
    <row r="17" spans="2:14" x14ac:dyDescent="0.3">
      <c r="B17" s="66" t="s">
        <v>1</v>
      </c>
      <c r="C17" s="67">
        <v>-817298.42099999997</v>
      </c>
      <c r="D17" s="67">
        <v>-474914.28100000002</v>
      </c>
      <c r="E17" s="67">
        <v>500</v>
      </c>
      <c r="F17" s="67">
        <v>500</v>
      </c>
      <c r="G17" s="67">
        <v>22741.151000000002</v>
      </c>
      <c r="H17" s="67">
        <v>18780.154999999999</v>
      </c>
      <c r="I17" s="67">
        <v>-66169.646999999997</v>
      </c>
      <c r="J17" s="67">
        <v>-66169.646999999997</v>
      </c>
      <c r="K17" s="67">
        <f t="shared" si="0"/>
        <v>-860226.91700000002</v>
      </c>
      <c r="L17" s="67">
        <f t="shared" si="1"/>
        <v>-521803.77300000004</v>
      </c>
      <c r="N17" s="68"/>
    </row>
    <row r="18" spans="2:14" x14ac:dyDescent="0.3">
      <c r="B18" s="66" t="s">
        <v>0</v>
      </c>
      <c r="C18" s="67">
        <v>1355444.5279999999</v>
      </c>
      <c r="D18" s="67">
        <v>-184844.56</v>
      </c>
      <c r="E18" s="67">
        <v>0</v>
      </c>
      <c r="F18" s="67">
        <v>24839.558000000001</v>
      </c>
      <c r="G18" s="67">
        <v>0</v>
      </c>
      <c r="H18" s="67">
        <v>0</v>
      </c>
      <c r="I18" s="67">
        <v>0</v>
      </c>
      <c r="J18" s="67">
        <v>0</v>
      </c>
      <c r="K18" s="67">
        <f t="shared" si="0"/>
        <v>1355444.5279999999</v>
      </c>
      <c r="L18" s="67">
        <f t="shared" si="1"/>
        <v>-160005.00200000001</v>
      </c>
      <c r="N18" s="68"/>
    </row>
    <row r="19" spans="2:14" x14ac:dyDescent="0.3">
      <c r="C19" s="76">
        <v>9.9999999999999995E-8</v>
      </c>
    </row>
    <row r="20" spans="2:14" ht="23" x14ac:dyDescent="0.3">
      <c r="B20" s="64" t="s">
        <v>246</v>
      </c>
      <c r="C20" s="65" t="s">
        <v>4</v>
      </c>
      <c r="D20" s="65" t="s">
        <v>3</v>
      </c>
      <c r="E20" s="65" t="s">
        <v>4</v>
      </c>
      <c r="F20" s="65" t="s">
        <v>3</v>
      </c>
      <c r="G20" s="65" t="s">
        <v>4</v>
      </c>
      <c r="H20" s="65" t="s">
        <v>3</v>
      </c>
      <c r="I20" s="65" t="s">
        <v>4</v>
      </c>
      <c r="J20" s="65" t="s">
        <v>3</v>
      </c>
      <c r="K20" s="65" t="s">
        <v>4</v>
      </c>
      <c r="L20" s="65" t="s">
        <v>3</v>
      </c>
      <c r="N20" s="68"/>
    </row>
    <row r="21" spans="2:14" x14ac:dyDescent="0.3">
      <c r="B21" s="66" t="s">
        <v>2</v>
      </c>
      <c r="C21" s="67">
        <v>-35064.701999999997</v>
      </c>
      <c r="D21" s="67">
        <v>-21779.328000000001</v>
      </c>
      <c r="E21" s="67">
        <v>0</v>
      </c>
      <c r="F21" s="67">
        <v>0</v>
      </c>
      <c r="G21" s="67">
        <v>0</v>
      </c>
      <c r="H21" s="67">
        <v>0</v>
      </c>
      <c r="I21" s="67">
        <v>1677</v>
      </c>
      <c r="J21" s="67">
        <v>1677</v>
      </c>
      <c r="K21" s="67">
        <f t="shared" si="0"/>
        <v>-33387.701999999997</v>
      </c>
      <c r="L21" s="67">
        <f t="shared" si="1"/>
        <v>-20102.328000000001</v>
      </c>
      <c r="N21" s="68"/>
    </row>
    <row r="22" spans="2:14" s="79" customFormat="1" x14ac:dyDescent="0.3">
      <c r="B22" s="77" t="s">
        <v>261</v>
      </c>
      <c r="C22" s="78">
        <v>-1485.6020000000001</v>
      </c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f t="shared" si="0"/>
        <v>-1485.6020000000001</v>
      </c>
      <c r="L22" s="78">
        <f t="shared" si="1"/>
        <v>0</v>
      </c>
      <c r="N22" s="80"/>
    </row>
    <row r="23" spans="2:14" x14ac:dyDescent="0.3">
      <c r="B23" s="66" t="s">
        <v>1</v>
      </c>
      <c r="C23" s="67">
        <v>-4993.1030000000001</v>
      </c>
      <c r="D23" s="67">
        <v>-4092.7069999999999</v>
      </c>
      <c r="E23" s="67">
        <v>0</v>
      </c>
      <c r="F23" s="67">
        <v>0</v>
      </c>
      <c r="G23" s="67">
        <v>0</v>
      </c>
      <c r="H23" s="67">
        <v>0</v>
      </c>
      <c r="I23" s="67">
        <v>3300</v>
      </c>
      <c r="J23" s="67">
        <v>3300</v>
      </c>
      <c r="K23" s="67">
        <f t="shared" si="0"/>
        <v>-1693.1030000000001</v>
      </c>
      <c r="L23" s="67">
        <f t="shared" si="1"/>
        <v>-792.70699999999988</v>
      </c>
      <c r="N23" s="68"/>
    </row>
    <row r="24" spans="2:14" s="79" customFormat="1" x14ac:dyDescent="0.3">
      <c r="B24" s="77" t="s">
        <v>261</v>
      </c>
      <c r="C24" s="78">
        <v>-900.39599999999996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f t="shared" si="0"/>
        <v>-900.39599999999996</v>
      </c>
      <c r="L24" s="78">
        <f t="shared" si="1"/>
        <v>0</v>
      </c>
      <c r="N24" s="80"/>
    </row>
    <row r="25" spans="2:14" x14ac:dyDescent="0.3">
      <c r="C25" s="76">
        <v>9.9999999999999995E-8</v>
      </c>
      <c r="N25" s="68"/>
    </row>
    <row r="26" spans="2:14" ht="23" x14ac:dyDescent="0.3">
      <c r="B26" s="64" t="s">
        <v>245</v>
      </c>
      <c r="C26" s="65" t="s">
        <v>4</v>
      </c>
      <c r="D26" s="65" t="s">
        <v>3</v>
      </c>
      <c r="E26" s="65" t="s">
        <v>4</v>
      </c>
      <c r="F26" s="65" t="s">
        <v>3</v>
      </c>
      <c r="G26" s="65" t="s">
        <v>4</v>
      </c>
      <c r="H26" s="65" t="s">
        <v>3</v>
      </c>
      <c r="I26" s="65" t="s">
        <v>4</v>
      </c>
      <c r="J26" s="65" t="s">
        <v>3</v>
      </c>
      <c r="K26" s="65" t="s">
        <v>4</v>
      </c>
      <c r="L26" s="65" t="s">
        <v>3</v>
      </c>
      <c r="N26" s="68"/>
    </row>
    <row r="27" spans="2:14" x14ac:dyDescent="0.3">
      <c r="B27" s="66" t="s">
        <v>258</v>
      </c>
      <c r="C27" s="67">
        <v>28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  <c r="J27" s="67">
        <v>0</v>
      </c>
      <c r="K27" s="67">
        <f t="shared" si="0"/>
        <v>28</v>
      </c>
      <c r="L27" s="67">
        <f t="shared" si="1"/>
        <v>0</v>
      </c>
      <c r="N27" s="68"/>
    </row>
    <row r="28" spans="2:14" x14ac:dyDescent="0.3">
      <c r="B28" s="69" t="s">
        <v>272</v>
      </c>
      <c r="C28" s="81">
        <v>28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f t="shared" si="0"/>
        <v>28</v>
      </c>
      <c r="L28" s="81">
        <f t="shared" si="1"/>
        <v>0</v>
      </c>
      <c r="N28" s="68"/>
    </row>
    <row r="29" spans="2:14" x14ac:dyDescent="0.3">
      <c r="B29" s="66" t="s">
        <v>2</v>
      </c>
      <c r="C29" s="67">
        <v>-5990.366</v>
      </c>
      <c r="D29" s="67">
        <v>-4953.2449999999999</v>
      </c>
      <c r="E29" s="67">
        <v>0</v>
      </c>
      <c r="F29" s="67">
        <v>0</v>
      </c>
      <c r="G29" s="67">
        <v>0</v>
      </c>
      <c r="H29" s="67">
        <v>0</v>
      </c>
      <c r="I29" s="67">
        <v>17.303000000000001</v>
      </c>
      <c r="J29" s="67">
        <v>17.303000000000001</v>
      </c>
      <c r="K29" s="67">
        <f t="shared" si="0"/>
        <v>-5973.0630000000001</v>
      </c>
      <c r="L29" s="67">
        <f t="shared" si="1"/>
        <v>-4935.942</v>
      </c>
      <c r="N29" s="68"/>
    </row>
    <row r="30" spans="2:14" s="79" customFormat="1" x14ac:dyDescent="0.3">
      <c r="B30" s="77" t="s">
        <v>261</v>
      </c>
      <c r="C30" s="78">
        <v>-304.30099999999999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f t="shared" si="0"/>
        <v>-304.30099999999999</v>
      </c>
      <c r="L30" s="78">
        <f t="shared" si="1"/>
        <v>0</v>
      </c>
      <c r="N30" s="80"/>
    </row>
    <row r="31" spans="2:14" x14ac:dyDescent="0.3">
      <c r="B31" s="66" t="s">
        <v>1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-17.303000000000001</v>
      </c>
      <c r="J31" s="67">
        <v>-17.303000000000001</v>
      </c>
      <c r="K31" s="67">
        <f t="shared" si="0"/>
        <v>-17.303000000000001</v>
      </c>
      <c r="L31" s="67">
        <f t="shared" si="1"/>
        <v>-17.303000000000001</v>
      </c>
      <c r="N31" s="68"/>
    </row>
    <row r="32" spans="2:14" x14ac:dyDescent="0.3">
      <c r="C32" s="76">
        <v>9.9999999999999995E-8</v>
      </c>
    </row>
    <row r="33" spans="2:14" ht="23" x14ac:dyDescent="0.3">
      <c r="B33" s="64" t="s">
        <v>244</v>
      </c>
      <c r="C33" s="65" t="s">
        <v>4</v>
      </c>
      <c r="D33" s="65" t="s">
        <v>3</v>
      </c>
      <c r="E33" s="65" t="s">
        <v>4</v>
      </c>
      <c r="F33" s="65" t="s">
        <v>3</v>
      </c>
      <c r="G33" s="65" t="s">
        <v>4</v>
      </c>
      <c r="H33" s="65" t="s">
        <v>3</v>
      </c>
      <c r="I33" s="65" t="s">
        <v>4</v>
      </c>
      <c r="J33" s="65" t="s">
        <v>3</v>
      </c>
      <c r="K33" s="65" t="s">
        <v>4</v>
      </c>
      <c r="L33" s="65" t="s">
        <v>3</v>
      </c>
      <c r="N33" s="68"/>
    </row>
    <row r="34" spans="2:14" x14ac:dyDescent="0.3">
      <c r="B34" s="66" t="s">
        <v>2</v>
      </c>
      <c r="C34" s="67">
        <v>-6008.5969999999998</v>
      </c>
      <c r="D34" s="67">
        <v>-5540.9089999999997</v>
      </c>
      <c r="E34" s="67">
        <v>0</v>
      </c>
      <c r="F34" s="67">
        <v>0</v>
      </c>
      <c r="G34" s="67">
        <v>100</v>
      </c>
      <c r="H34" s="67">
        <v>100</v>
      </c>
      <c r="I34" s="67">
        <v>49</v>
      </c>
      <c r="J34" s="67">
        <v>49</v>
      </c>
      <c r="K34" s="67">
        <f t="shared" si="0"/>
        <v>-5859.5969999999998</v>
      </c>
      <c r="L34" s="67">
        <f t="shared" si="1"/>
        <v>-5391.9089999999997</v>
      </c>
      <c r="N34" s="68"/>
    </row>
    <row r="35" spans="2:14" s="79" customFormat="1" x14ac:dyDescent="0.3">
      <c r="B35" s="77" t="s">
        <v>261</v>
      </c>
      <c r="C35" s="78">
        <v>-248.16499999999999</v>
      </c>
      <c r="D35" s="78">
        <v>0</v>
      </c>
      <c r="E35" s="78">
        <v>0</v>
      </c>
      <c r="F35" s="78">
        <v>0</v>
      </c>
      <c r="G35" s="78">
        <v>0</v>
      </c>
      <c r="H35" s="78">
        <v>0</v>
      </c>
      <c r="I35" s="78">
        <v>0</v>
      </c>
      <c r="J35" s="78">
        <v>0</v>
      </c>
      <c r="K35" s="78">
        <f t="shared" si="0"/>
        <v>-248.16499999999999</v>
      </c>
      <c r="L35" s="78">
        <f t="shared" si="1"/>
        <v>0</v>
      </c>
      <c r="N35" s="80"/>
    </row>
    <row r="36" spans="2:14" x14ac:dyDescent="0.3">
      <c r="B36" s="66" t="s">
        <v>1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-49</v>
      </c>
      <c r="J36" s="67">
        <v>-49</v>
      </c>
      <c r="K36" s="67">
        <f t="shared" si="0"/>
        <v>-49</v>
      </c>
      <c r="L36" s="67">
        <f t="shared" si="1"/>
        <v>-49</v>
      </c>
      <c r="N36" s="68"/>
    </row>
    <row r="37" spans="2:14" x14ac:dyDescent="0.3">
      <c r="C37" s="76">
        <v>9.9999999999999995E-8</v>
      </c>
      <c r="N37" s="68"/>
    </row>
    <row r="38" spans="2:14" ht="23" x14ac:dyDescent="0.3">
      <c r="B38" s="64" t="s">
        <v>325</v>
      </c>
      <c r="C38" s="65" t="s">
        <v>4</v>
      </c>
      <c r="D38" s="65" t="s">
        <v>3</v>
      </c>
      <c r="E38" s="65" t="s">
        <v>4</v>
      </c>
      <c r="F38" s="65" t="s">
        <v>3</v>
      </c>
      <c r="G38" s="65" t="s">
        <v>4</v>
      </c>
      <c r="H38" s="65" t="s">
        <v>3</v>
      </c>
      <c r="I38" s="65" t="s">
        <v>4</v>
      </c>
      <c r="J38" s="65" t="s">
        <v>3</v>
      </c>
      <c r="K38" s="65" t="s">
        <v>4</v>
      </c>
      <c r="L38" s="65" t="s">
        <v>3</v>
      </c>
      <c r="N38" s="68"/>
    </row>
    <row r="39" spans="2:14" x14ac:dyDescent="0.3">
      <c r="B39" s="66" t="s">
        <v>2</v>
      </c>
      <c r="C39" s="67">
        <v>-3462.5459999999998</v>
      </c>
      <c r="D39" s="67">
        <v>-3181.145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f t="shared" ref="K39:K60" si="2">C39+E39+G39+I39</f>
        <v>-3462.5459999999998</v>
      </c>
      <c r="L39" s="67">
        <f t="shared" ref="L39:L60" si="3">D39+F39+H39+J39</f>
        <v>-3181.145</v>
      </c>
      <c r="N39" s="68"/>
    </row>
    <row r="40" spans="2:14" s="79" customFormat="1" x14ac:dyDescent="0.3">
      <c r="B40" s="77" t="s">
        <v>261</v>
      </c>
      <c r="C40" s="78">
        <v>-140.87799999999999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f t="shared" si="2"/>
        <v>-140.87799999999999</v>
      </c>
      <c r="L40" s="78">
        <f t="shared" si="3"/>
        <v>0</v>
      </c>
      <c r="N40" s="80"/>
    </row>
    <row r="41" spans="2:14" x14ac:dyDescent="0.3">
      <c r="C41" s="76">
        <v>9.9999999999999995E-8</v>
      </c>
      <c r="N41" s="68"/>
    </row>
    <row r="42" spans="2:14" ht="23" x14ac:dyDescent="0.3">
      <c r="B42" s="64" t="s">
        <v>324</v>
      </c>
      <c r="C42" s="65" t="s">
        <v>4</v>
      </c>
      <c r="D42" s="65" t="s">
        <v>3</v>
      </c>
      <c r="E42" s="65" t="s">
        <v>4</v>
      </c>
      <c r="F42" s="65" t="s">
        <v>3</v>
      </c>
      <c r="G42" s="65" t="s">
        <v>4</v>
      </c>
      <c r="H42" s="65" t="s">
        <v>3</v>
      </c>
      <c r="I42" s="65" t="s">
        <v>4</v>
      </c>
      <c r="J42" s="65" t="s">
        <v>3</v>
      </c>
      <c r="K42" s="65" t="s">
        <v>4</v>
      </c>
      <c r="L42" s="65" t="s">
        <v>3</v>
      </c>
      <c r="N42" s="68"/>
    </row>
    <row r="43" spans="2:14" x14ac:dyDescent="0.3">
      <c r="B43" s="66" t="s">
        <v>258</v>
      </c>
      <c r="C43" s="67">
        <v>351.21800000000002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f t="shared" si="2"/>
        <v>351.21800000000002</v>
      </c>
      <c r="L43" s="67">
        <f t="shared" si="3"/>
        <v>0</v>
      </c>
      <c r="N43" s="68"/>
    </row>
    <row r="44" spans="2:14" x14ac:dyDescent="0.3">
      <c r="B44" s="69" t="s">
        <v>274</v>
      </c>
      <c r="C44" s="81">
        <v>37.917999999999999</v>
      </c>
      <c r="D44" s="81">
        <v>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f t="shared" si="2"/>
        <v>37.917999999999999</v>
      </c>
      <c r="L44" s="81">
        <f t="shared" si="3"/>
        <v>0</v>
      </c>
      <c r="N44" s="68"/>
    </row>
    <row r="45" spans="2:14" x14ac:dyDescent="0.3">
      <c r="B45" s="69" t="s">
        <v>273</v>
      </c>
      <c r="C45" s="81">
        <v>310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f t="shared" si="2"/>
        <v>310</v>
      </c>
      <c r="L45" s="81">
        <f t="shared" si="3"/>
        <v>0</v>
      </c>
      <c r="N45" s="68"/>
    </row>
    <row r="46" spans="2:14" x14ac:dyDescent="0.3">
      <c r="B46" s="69" t="s">
        <v>272</v>
      </c>
      <c r="C46" s="81">
        <v>3.3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f t="shared" si="2"/>
        <v>3.3</v>
      </c>
      <c r="L46" s="81">
        <f t="shared" si="3"/>
        <v>0</v>
      </c>
      <c r="N46" s="68"/>
    </row>
    <row r="47" spans="2:14" x14ac:dyDescent="0.3">
      <c r="B47" s="66" t="s">
        <v>2</v>
      </c>
      <c r="C47" s="67">
        <v>-6952.5469999999996</v>
      </c>
      <c r="D47" s="67">
        <v>-4219.5320000000002</v>
      </c>
      <c r="E47" s="67">
        <v>0</v>
      </c>
      <c r="F47" s="67">
        <v>0</v>
      </c>
      <c r="G47" s="67">
        <v>35.94</v>
      </c>
      <c r="H47" s="67">
        <v>29.459</v>
      </c>
      <c r="I47" s="67">
        <v>0</v>
      </c>
      <c r="J47" s="67">
        <v>0</v>
      </c>
      <c r="K47" s="67">
        <f t="shared" si="2"/>
        <v>-6916.607</v>
      </c>
      <c r="L47" s="67">
        <f t="shared" si="3"/>
        <v>-4190.0730000000003</v>
      </c>
      <c r="N47" s="68"/>
    </row>
    <row r="48" spans="2:14" s="79" customFormat="1" x14ac:dyDescent="0.3">
      <c r="B48" s="77" t="s">
        <v>261</v>
      </c>
      <c r="C48" s="78">
        <v>-132.179</v>
      </c>
      <c r="D48" s="78">
        <v>0</v>
      </c>
      <c r="E48" s="78">
        <v>0</v>
      </c>
      <c r="F48" s="78">
        <v>0</v>
      </c>
      <c r="G48" s="78">
        <v>6.4809999999999999</v>
      </c>
      <c r="H48" s="78">
        <v>0</v>
      </c>
      <c r="I48" s="78">
        <v>0</v>
      </c>
      <c r="J48" s="78">
        <v>0</v>
      </c>
      <c r="K48" s="78">
        <f t="shared" si="2"/>
        <v>-125.69800000000001</v>
      </c>
      <c r="L48" s="78">
        <f t="shared" si="3"/>
        <v>0</v>
      </c>
      <c r="N48" s="80"/>
    </row>
    <row r="49" spans="2:14" x14ac:dyDescent="0.3">
      <c r="C49" s="76">
        <v>9.9999999999999995E-8</v>
      </c>
      <c r="N49" s="68"/>
    </row>
    <row r="50" spans="2:14" ht="23" x14ac:dyDescent="0.3">
      <c r="B50" s="64" t="s">
        <v>243</v>
      </c>
      <c r="C50" s="65" t="s">
        <v>4</v>
      </c>
      <c r="D50" s="65" t="s">
        <v>3</v>
      </c>
      <c r="E50" s="65" t="s">
        <v>4</v>
      </c>
      <c r="F50" s="65" t="s">
        <v>3</v>
      </c>
      <c r="G50" s="65" t="s">
        <v>4</v>
      </c>
      <c r="H50" s="65" t="s">
        <v>3</v>
      </c>
      <c r="I50" s="65" t="s">
        <v>4</v>
      </c>
      <c r="J50" s="65" t="s">
        <v>3</v>
      </c>
      <c r="K50" s="65" t="s">
        <v>4</v>
      </c>
      <c r="L50" s="65" t="s">
        <v>3</v>
      </c>
      <c r="N50" s="68"/>
    </row>
    <row r="51" spans="2:14" x14ac:dyDescent="0.3">
      <c r="B51" s="66" t="s">
        <v>2</v>
      </c>
      <c r="C51" s="67">
        <v>-3141185.1779999998</v>
      </c>
      <c r="D51" s="67">
        <v>-794315.53799999994</v>
      </c>
      <c r="E51" s="67">
        <v>-9273</v>
      </c>
      <c r="F51" s="67">
        <v>-9273</v>
      </c>
      <c r="G51" s="67">
        <v>41539.673999999999</v>
      </c>
      <c r="H51" s="67">
        <v>39329.673999999999</v>
      </c>
      <c r="I51" s="67">
        <v>-69631.334000000003</v>
      </c>
      <c r="J51" s="67">
        <v>-69631.334000000003</v>
      </c>
      <c r="K51" s="67">
        <f t="shared" si="2"/>
        <v>-3178549.8379999995</v>
      </c>
      <c r="L51" s="67">
        <f t="shared" si="3"/>
        <v>-833890.19799999997</v>
      </c>
      <c r="N51" s="68"/>
    </row>
    <row r="52" spans="2:14" x14ac:dyDescent="0.3">
      <c r="B52" s="69" t="s">
        <v>323</v>
      </c>
      <c r="C52" s="81">
        <v>-357725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f t="shared" si="2"/>
        <v>-357725</v>
      </c>
      <c r="L52" s="81">
        <f t="shared" si="3"/>
        <v>0</v>
      </c>
      <c r="N52" s="68"/>
    </row>
    <row r="53" spans="2:14" x14ac:dyDescent="0.3">
      <c r="B53" s="69" t="s">
        <v>242</v>
      </c>
      <c r="C53" s="81">
        <v>-114280.844</v>
      </c>
      <c r="D53" s="81">
        <v>-114280.844</v>
      </c>
      <c r="E53" s="81">
        <v>0</v>
      </c>
      <c r="F53" s="81">
        <v>0</v>
      </c>
      <c r="G53" s="81">
        <v>39329.673999999999</v>
      </c>
      <c r="H53" s="81">
        <v>39329.673999999999</v>
      </c>
      <c r="I53" s="81">
        <v>-69630.688999999998</v>
      </c>
      <c r="J53" s="81">
        <v>-69630.688999999998</v>
      </c>
      <c r="K53" s="81">
        <f t="shared" si="2"/>
        <v>-144581.859</v>
      </c>
      <c r="L53" s="81">
        <f t="shared" si="3"/>
        <v>-144581.859</v>
      </c>
      <c r="N53" s="68"/>
    </row>
    <row r="54" spans="2:14" x14ac:dyDescent="0.3">
      <c r="B54" s="69" t="s">
        <v>241</v>
      </c>
      <c r="C54" s="81">
        <v>-583490.33400000003</v>
      </c>
      <c r="D54" s="81">
        <v>-544908.69400000002</v>
      </c>
      <c r="E54" s="81">
        <v>-9273</v>
      </c>
      <c r="F54" s="81">
        <v>-9273</v>
      </c>
      <c r="G54" s="81">
        <v>0</v>
      </c>
      <c r="H54" s="81">
        <v>0</v>
      </c>
      <c r="I54" s="81">
        <v>-0.64500000000000002</v>
      </c>
      <c r="J54" s="81">
        <v>-0.64500000000000002</v>
      </c>
      <c r="K54" s="81">
        <f t="shared" si="2"/>
        <v>-592763.97900000005</v>
      </c>
      <c r="L54" s="81">
        <f t="shared" si="3"/>
        <v>-554182.33900000004</v>
      </c>
      <c r="N54" s="68"/>
    </row>
    <row r="55" spans="2:14" ht="23" x14ac:dyDescent="0.3">
      <c r="B55" s="69" t="s">
        <v>322</v>
      </c>
      <c r="C55" s="81">
        <v>-135126</v>
      </c>
      <c r="D55" s="81">
        <v>-135126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f t="shared" si="2"/>
        <v>-135126</v>
      </c>
      <c r="L55" s="81">
        <f t="shared" si="3"/>
        <v>-135126</v>
      </c>
      <c r="N55" s="68"/>
    </row>
    <row r="56" spans="2:14" ht="23" x14ac:dyDescent="0.3">
      <c r="B56" s="69" t="s">
        <v>321</v>
      </c>
      <c r="C56" s="81">
        <v>-1950563</v>
      </c>
      <c r="D56" s="81">
        <v>0</v>
      </c>
      <c r="E56" s="81">
        <v>0</v>
      </c>
      <c r="F56" s="81">
        <v>0</v>
      </c>
      <c r="G56" s="81">
        <v>2210</v>
      </c>
      <c r="H56" s="81">
        <v>0</v>
      </c>
      <c r="I56" s="81">
        <v>0</v>
      </c>
      <c r="J56" s="81">
        <v>0</v>
      </c>
      <c r="K56" s="81">
        <f t="shared" si="2"/>
        <v>-1948353</v>
      </c>
      <c r="L56" s="81">
        <f t="shared" si="3"/>
        <v>0</v>
      </c>
      <c r="N56" s="68"/>
    </row>
    <row r="57" spans="2:14" x14ac:dyDescent="0.3">
      <c r="C57" s="76">
        <v>9.9999999999999995E-8</v>
      </c>
      <c r="N57" s="68"/>
    </row>
    <row r="58" spans="2:14" ht="23" x14ac:dyDescent="0.3">
      <c r="B58" s="64" t="s">
        <v>240</v>
      </c>
      <c r="C58" s="65" t="s">
        <v>4</v>
      </c>
      <c r="D58" s="65" t="s">
        <v>3</v>
      </c>
      <c r="E58" s="65" t="s">
        <v>4</v>
      </c>
      <c r="F58" s="65" t="s">
        <v>3</v>
      </c>
      <c r="G58" s="65" t="s">
        <v>4</v>
      </c>
      <c r="H58" s="65" t="s">
        <v>3</v>
      </c>
      <c r="I58" s="65" t="s">
        <v>4</v>
      </c>
      <c r="J58" s="65" t="s">
        <v>3</v>
      </c>
      <c r="K58" s="65" t="s">
        <v>4</v>
      </c>
      <c r="L58" s="65" t="s">
        <v>3</v>
      </c>
      <c r="N58" s="68"/>
    </row>
    <row r="59" spans="2:14" x14ac:dyDescent="0.3">
      <c r="B59" s="66" t="s">
        <v>258</v>
      </c>
      <c r="C59" s="67">
        <v>6042.558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7">
        <v>0</v>
      </c>
      <c r="K59" s="67">
        <f t="shared" si="2"/>
        <v>6042.558</v>
      </c>
      <c r="L59" s="67">
        <f t="shared" si="3"/>
        <v>0</v>
      </c>
      <c r="N59" s="68"/>
    </row>
    <row r="60" spans="2:14" x14ac:dyDescent="0.3">
      <c r="B60" s="69" t="s">
        <v>274</v>
      </c>
      <c r="C60" s="81">
        <v>6042.558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f t="shared" si="2"/>
        <v>6042.558</v>
      </c>
      <c r="L60" s="81">
        <f t="shared" si="3"/>
        <v>0</v>
      </c>
      <c r="N60" s="68"/>
    </row>
    <row r="61" spans="2:14" x14ac:dyDescent="0.3">
      <c r="B61" s="66" t="s">
        <v>2</v>
      </c>
      <c r="C61" s="67">
        <v>-24304.721000000001</v>
      </c>
      <c r="D61" s="67">
        <v>-13337.922</v>
      </c>
      <c r="E61" s="67">
        <v>0</v>
      </c>
      <c r="F61" s="67">
        <v>0</v>
      </c>
      <c r="G61" s="67">
        <v>733.57</v>
      </c>
      <c r="H61" s="67">
        <v>639.928</v>
      </c>
      <c r="I61" s="67">
        <v>82.274000000000001</v>
      </c>
      <c r="J61" s="67">
        <v>82.274000000000001</v>
      </c>
      <c r="K61" s="67">
        <f t="shared" ref="K61:K110" si="4">C61+E61+G61+I61</f>
        <v>-23488.877</v>
      </c>
      <c r="L61" s="67">
        <f t="shared" ref="L61:L110" si="5">D61+F61+H61+J61</f>
        <v>-12615.720000000001</v>
      </c>
      <c r="N61" s="73"/>
    </row>
    <row r="62" spans="2:14" x14ac:dyDescent="0.3">
      <c r="B62" s="82" t="s">
        <v>100</v>
      </c>
      <c r="C62" s="83">
        <v>-21976.356229508197</v>
      </c>
      <c r="D62" s="83">
        <v>-13337.922</v>
      </c>
      <c r="E62" s="83">
        <v>0</v>
      </c>
      <c r="F62" s="83">
        <v>0</v>
      </c>
      <c r="G62" s="83">
        <v>639.928</v>
      </c>
      <c r="H62" s="83">
        <v>639.928</v>
      </c>
      <c r="I62" s="83">
        <v>82.274000000000001</v>
      </c>
      <c r="J62" s="83">
        <v>82.274000000000001</v>
      </c>
      <c r="K62" s="83">
        <f t="shared" si="4"/>
        <v>-21254.154229508196</v>
      </c>
      <c r="L62" s="83">
        <f t="shared" si="5"/>
        <v>-12615.720000000001</v>
      </c>
      <c r="N62" s="73"/>
    </row>
    <row r="63" spans="2:14" ht="23" x14ac:dyDescent="0.3">
      <c r="B63" s="84" t="s">
        <v>239</v>
      </c>
      <c r="C63" s="85">
        <v>-21976.356229508197</v>
      </c>
      <c r="D63" s="85">
        <v>-13337.922</v>
      </c>
      <c r="E63" s="85">
        <v>0</v>
      </c>
      <c r="F63" s="85">
        <v>0</v>
      </c>
      <c r="G63" s="85">
        <v>639.928</v>
      </c>
      <c r="H63" s="85">
        <v>639.928</v>
      </c>
      <c r="I63" s="85">
        <v>82.274000000000001</v>
      </c>
      <c r="J63" s="85">
        <v>82.274000000000001</v>
      </c>
      <c r="K63" s="85">
        <f t="shared" si="4"/>
        <v>-21254.154229508196</v>
      </c>
      <c r="L63" s="85">
        <f t="shared" si="5"/>
        <v>-12615.720000000001</v>
      </c>
      <c r="N63" s="73"/>
    </row>
    <row r="64" spans="2:14" ht="23" x14ac:dyDescent="0.3">
      <c r="B64" s="86" t="s">
        <v>239</v>
      </c>
      <c r="C64" s="87">
        <v>-21976.356229508197</v>
      </c>
      <c r="D64" s="87">
        <v>-13337.922</v>
      </c>
      <c r="E64" s="87">
        <v>0</v>
      </c>
      <c r="F64" s="87">
        <v>0</v>
      </c>
      <c r="G64" s="87">
        <v>639.928</v>
      </c>
      <c r="H64" s="87">
        <v>639.928</v>
      </c>
      <c r="I64" s="87">
        <v>82.274000000000001</v>
      </c>
      <c r="J64" s="87">
        <v>82.274000000000001</v>
      </c>
      <c r="K64" s="87">
        <f t="shared" si="4"/>
        <v>-21254.154229508196</v>
      </c>
      <c r="L64" s="87">
        <f t="shared" si="5"/>
        <v>-12615.720000000001</v>
      </c>
      <c r="N64" s="73"/>
    </row>
    <row r="65" spans="2:14" x14ac:dyDescent="0.3">
      <c r="B65" s="82" t="s">
        <v>262</v>
      </c>
      <c r="C65" s="83">
        <v>-2328.3647704917998</v>
      </c>
      <c r="D65" s="83">
        <v>0</v>
      </c>
      <c r="E65" s="83">
        <v>0</v>
      </c>
      <c r="F65" s="83">
        <v>0</v>
      </c>
      <c r="G65" s="83">
        <v>93.641999999999996</v>
      </c>
      <c r="H65" s="83">
        <v>0</v>
      </c>
      <c r="I65" s="83">
        <v>0</v>
      </c>
      <c r="J65" s="83">
        <v>0</v>
      </c>
      <c r="K65" s="83">
        <f t="shared" si="4"/>
        <v>-2234.7227704918</v>
      </c>
      <c r="L65" s="83">
        <f t="shared" si="5"/>
        <v>0</v>
      </c>
      <c r="N65" s="68"/>
    </row>
    <row r="66" spans="2:14" x14ac:dyDescent="0.3">
      <c r="B66" s="66" t="s">
        <v>1</v>
      </c>
      <c r="C66" s="67">
        <v>0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-41.012999999999998</v>
      </c>
      <c r="J66" s="67">
        <v>-41.012999999999998</v>
      </c>
      <c r="K66" s="67">
        <f t="shared" si="4"/>
        <v>-41.012999999999998</v>
      </c>
      <c r="L66" s="67">
        <f t="shared" si="5"/>
        <v>-41.012999999999998</v>
      </c>
      <c r="N66" s="68"/>
    </row>
    <row r="67" spans="2:14" x14ac:dyDescent="0.3">
      <c r="C67" s="76">
        <v>9.9999999999999995E-8</v>
      </c>
      <c r="N67" s="68"/>
    </row>
    <row r="68" spans="2:14" ht="23" x14ac:dyDescent="0.3">
      <c r="B68" s="64" t="s">
        <v>238</v>
      </c>
      <c r="C68" s="65" t="s">
        <v>4</v>
      </c>
      <c r="D68" s="65" t="s">
        <v>3</v>
      </c>
      <c r="E68" s="65" t="s">
        <v>4</v>
      </c>
      <c r="F68" s="65" t="s">
        <v>3</v>
      </c>
      <c r="G68" s="65" t="s">
        <v>4</v>
      </c>
      <c r="H68" s="65" t="s">
        <v>3</v>
      </c>
      <c r="I68" s="65" t="s">
        <v>4</v>
      </c>
      <c r="J68" s="65" t="s">
        <v>3</v>
      </c>
      <c r="K68" s="65" t="s">
        <v>4</v>
      </c>
      <c r="L68" s="65" t="s">
        <v>3</v>
      </c>
      <c r="N68" s="68"/>
    </row>
    <row r="69" spans="2:14" x14ac:dyDescent="0.3">
      <c r="B69" s="66" t="s">
        <v>258</v>
      </c>
      <c r="C69" s="67">
        <v>126847.628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f t="shared" si="4"/>
        <v>126847.628</v>
      </c>
      <c r="L69" s="67">
        <f t="shared" si="5"/>
        <v>0</v>
      </c>
      <c r="N69" s="68"/>
    </row>
    <row r="70" spans="2:14" x14ac:dyDescent="0.3">
      <c r="B70" s="69" t="s">
        <v>274</v>
      </c>
      <c r="C70" s="81">
        <v>114950.52800000001</v>
      </c>
      <c r="D70" s="81">
        <v>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f t="shared" si="4"/>
        <v>114950.52800000001</v>
      </c>
      <c r="L70" s="81">
        <f t="shared" si="5"/>
        <v>0</v>
      </c>
      <c r="N70" s="68"/>
    </row>
    <row r="71" spans="2:14" x14ac:dyDescent="0.3">
      <c r="B71" s="69" t="s">
        <v>273</v>
      </c>
      <c r="C71" s="81">
        <v>66</v>
      </c>
      <c r="D71" s="81"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f t="shared" si="4"/>
        <v>66</v>
      </c>
      <c r="L71" s="81">
        <f t="shared" si="5"/>
        <v>0</v>
      </c>
      <c r="N71" s="68"/>
    </row>
    <row r="72" spans="2:14" x14ac:dyDescent="0.3">
      <c r="B72" s="69" t="s">
        <v>272</v>
      </c>
      <c r="C72" s="81">
        <v>11788.1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f t="shared" si="4"/>
        <v>11788.1</v>
      </c>
      <c r="L72" s="81">
        <f t="shared" si="5"/>
        <v>0</v>
      </c>
      <c r="N72" s="68"/>
    </row>
    <row r="73" spans="2:14" x14ac:dyDescent="0.3">
      <c r="B73" s="69" t="s">
        <v>268</v>
      </c>
      <c r="C73" s="81">
        <v>29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f t="shared" si="4"/>
        <v>29</v>
      </c>
      <c r="L73" s="81">
        <f t="shared" si="5"/>
        <v>0</v>
      </c>
      <c r="N73" s="68"/>
    </row>
    <row r="74" spans="2:14" x14ac:dyDescent="0.3">
      <c r="B74" s="69" t="s">
        <v>267</v>
      </c>
      <c r="C74" s="81">
        <v>14</v>
      </c>
      <c r="D74" s="81">
        <v>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f t="shared" si="4"/>
        <v>14</v>
      </c>
      <c r="L74" s="81">
        <f t="shared" si="5"/>
        <v>0</v>
      </c>
      <c r="N74" s="68"/>
    </row>
    <row r="75" spans="2:14" x14ac:dyDescent="0.3">
      <c r="B75" s="66" t="s">
        <v>2</v>
      </c>
      <c r="C75" s="67">
        <v>-1086019.622</v>
      </c>
      <c r="D75" s="67">
        <v>-888602.51399999997</v>
      </c>
      <c r="E75" s="67">
        <v>6773</v>
      </c>
      <c r="F75" s="67">
        <v>6773</v>
      </c>
      <c r="G75" s="67">
        <v>12515.023999999999</v>
      </c>
      <c r="H75" s="67">
        <v>12421.152</v>
      </c>
      <c r="I75" s="67">
        <v>16755.703000000001</v>
      </c>
      <c r="J75" s="67">
        <v>16755.703000000001</v>
      </c>
      <c r="K75" s="67">
        <f t="shared" si="4"/>
        <v>-1049975.895</v>
      </c>
      <c r="L75" s="67">
        <f t="shared" si="5"/>
        <v>-852652.65899999999</v>
      </c>
      <c r="N75" s="68"/>
    </row>
    <row r="76" spans="2:14" x14ac:dyDescent="0.3">
      <c r="B76" s="82" t="s">
        <v>237</v>
      </c>
      <c r="C76" s="83">
        <v>-11234.743</v>
      </c>
      <c r="D76" s="83">
        <v>-8572.6450000000004</v>
      </c>
      <c r="E76" s="83">
        <v>0</v>
      </c>
      <c r="F76" s="83">
        <v>0</v>
      </c>
      <c r="G76" s="83">
        <v>359.28</v>
      </c>
      <c r="H76" s="83">
        <v>359.28</v>
      </c>
      <c r="I76" s="83">
        <v>223.08799999999999</v>
      </c>
      <c r="J76" s="83">
        <v>223.08799999999999</v>
      </c>
      <c r="K76" s="83">
        <f t="shared" si="4"/>
        <v>-10652.375</v>
      </c>
      <c r="L76" s="83">
        <f t="shared" si="5"/>
        <v>-7990.277</v>
      </c>
      <c r="N76" s="68"/>
    </row>
    <row r="77" spans="2:14" x14ac:dyDescent="0.3">
      <c r="B77" s="84" t="s">
        <v>236</v>
      </c>
      <c r="C77" s="85">
        <v>-11234.743</v>
      </c>
      <c r="D77" s="85">
        <v>-8572.6450000000004</v>
      </c>
      <c r="E77" s="85">
        <v>0</v>
      </c>
      <c r="F77" s="85">
        <v>0</v>
      </c>
      <c r="G77" s="85">
        <v>359.28</v>
      </c>
      <c r="H77" s="85">
        <v>359.28</v>
      </c>
      <c r="I77" s="85">
        <v>223.08799999999999</v>
      </c>
      <c r="J77" s="85">
        <v>223.08799999999999</v>
      </c>
      <c r="K77" s="85">
        <f t="shared" si="4"/>
        <v>-10652.375</v>
      </c>
      <c r="L77" s="85">
        <f t="shared" si="5"/>
        <v>-7990.277</v>
      </c>
      <c r="N77" s="68"/>
    </row>
    <row r="78" spans="2:14" x14ac:dyDescent="0.3">
      <c r="B78" s="86" t="s">
        <v>235</v>
      </c>
      <c r="C78" s="87">
        <v>-1022.037</v>
      </c>
      <c r="D78" s="87">
        <v>-1022.037</v>
      </c>
      <c r="E78" s="87">
        <v>0</v>
      </c>
      <c r="F78" s="87">
        <v>0</v>
      </c>
      <c r="G78" s="87">
        <v>0</v>
      </c>
      <c r="H78" s="87">
        <v>0</v>
      </c>
      <c r="I78" s="87">
        <v>15.5</v>
      </c>
      <c r="J78" s="87">
        <v>15.5</v>
      </c>
      <c r="K78" s="87">
        <f t="shared" si="4"/>
        <v>-1006.537</v>
      </c>
      <c r="L78" s="87">
        <f t="shared" si="5"/>
        <v>-1006.537</v>
      </c>
      <c r="N78" s="73"/>
    </row>
    <row r="79" spans="2:14" x14ac:dyDescent="0.3">
      <c r="B79" s="86" t="s">
        <v>234</v>
      </c>
      <c r="C79" s="87">
        <v>-5786.1019999999999</v>
      </c>
      <c r="D79" s="87">
        <v>-4836.1080000000002</v>
      </c>
      <c r="E79" s="87">
        <v>0</v>
      </c>
      <c r="F79" s="87">
        <v>0</v>
      </c>
      <c r="G79" s="87">
        <v>359.28</v>
      </c>
      <c r="H79" s="87">
        <v>359.28</v>
      </c>
      <c r="I79" s="87">
        <v>185.458</v>
      </c>
      <c r="J79" s="87">
        <v>185.458</v>
      </c>
      <c r="K79" s="87">
        <f t="shared" si="4"/>
        <v>-5241.3640000000005</v>
      </c>
      <c r="L79" s="87">
        <f t="shared" si="5"/>
        <v>-4291.3700000000008</v>
      </c>
      <c r="N79" s="73"/>
    </row>
    <row r="80" spans="2:14" ht="23" x14ac:dyDescent="0.3">
      <c r="B80" s="86" t="s">
        <v>233</v>
      </c>
      <c r="C80" s="87">
        <v>-4426.6040000000003</v>
      </c>
      <c r="D80" s="87">
        <v>-2714.5</v>
      </c>
      <c r="E80" s="87">
        <v>0</v>
      </c>
      <c r="F80" s="87">
        <v>0</v>
      </c>
      <c r="G80" s="87">
        <v>0</v>
      </c>
      <c r="H80" s="87">
        <v>0</v>
      </c>
      <c r="I80" s="87">
        <v>22.13</v>
      </c>
      <c r="J80" s="87">
        <v>22.13</v>
      </c>
      <c r="K80" s="87">
        <f t="shared" si="4"/>
        <v>-4404.4740000000002</v>
      </c>
      <c r="L80" s="87">
        <f t="shared" si="5"/>
        <v>-2692.37</v>
      </c>
      <c r="N80" s="73"/>
    </row>
    <row r="81" spans="2:14" x14ac:dyDescent="0.3">
      <c r="B81" s="82" t="s">
        <v>232</v>
      </c>
      <c r="C81" s="83">
        <v>-814899.89500000002</v>
      </c>
      <c r="D81" s="83">
        <v>-667063.39800000004</v>
      </c>
      <c r="E81" s="83">
        <v>1773</v>
      </c>
      <c r="F81" s="83">
        <v>1773</v>
      </c>
      <c r="G81" s="83">
        <v>4778.5870000000004</v>
      </c>
      <c r="H81" s="83">
        <v>4778.5870000000004</v>
      </c>
      <c r="I81" s="83">
        <v>1936.883</v>
      </c>
      <c r="J81" s="83">
        <v>1936.883</v>
      </c>
      <c r="K81" s="83">
        <f t="shared" si="4"/>
        <v>-806411.42499999993</v>
      </c>
      <c r="L81" s="83">
        <f t="shared" si="5"/>
        <v>-658574.92799999996</v>
      </c>
      <c r="N81" s="68"/>
    </row>
    <row r="82" spans="2:14" x14ac:dyDescent="0.3">
      <c r="B82" s="84" t="s">
        <v>231</v>
      </c>
      <c r="C82" s="85">
        <v>-814899.89500000002</v>
      </c>
      <c r="D82" s="85">
        <v>-667063.39800000004</v>
      </c>
      <c r="E82" s="85">
        <v>1773</v>
      </c>
      <c r="F82" s="85">
        <v>1773</v>
      </c>
      <c r="G82" s="85">
        <v>4778.5870000000004</v>
      </c>
      <c r="H82" s="85">
        <v>4778.5870000000004</v>
      </c>
      <c r="I82" s="85">
        <v>1936.883</v>
      </c>
      <c r="J82" s="85">
        <v>1936.883</v>
      </c>
      <c r="K82" s="85">
        <f t="shared" si="4"/>
        <v>-806411.42499999993</v>
      </c>
      <c r="L82" s="85">
        <f t="shared" si="5"/>
        <v>-658574.92799999996</v>
      </c>
      <c r="N82" s="68"/>
    </row>
    <row r="83" spans="2:14" x14ac:dyDescent="0.3">
      <c r="B83" s="86" t="s">
        <v>230</v>
      </c>
      <c r="C83" s="87">
        <v>-26814.137999999999</v>
      </c>
      <c r="D83" s="87">
        <v>-22221.280999999999</v>
      </c>
      <c r="E83" s="87">
        <v>0</v>
      </c>
      <c r="F83" s="87">
        <v>0</v>
      </c>
      <c r="G83" s="87">
        <v>0</v>
      </c>
      <c r="H83" s="87">
        <v>0</v>
      </c>
      <c r="I83" s="87">
        <v>-1073.752</v>
      </c>
      <c r="J83" s="87">
        <v>-1073.752</v>
      </c>
      <c r="K83" s="87">
        <f t="shared" si="4"/>
        <v>-27887.89</v>
      </c>
      <c r="L83" s="87">
        <f t="shared" si="5"/>
        <v>-23295.032999999999</v>
      </c>
      <c r="N83" s="68"/>
    </row>
    <row r="84" spans="2:14" x14ac:dyDescent="0.3">
      <c r="B84" s="86" t="s">
        <v>229</v>
      </c>
      <c r="C84" s="87">
        <v>-298124.484</v>
      </c>
      <c r="D84" s="87">
        <v>-277173.76000000001</v>
      </c>
      <c r="E84" s="87">
        <v>1773</v>
      </c>
      <c r="F84" s="87">
        <v>1773</v>
      </c>
      <c r="G84" s="87">
        <v>2472.6370000000002</v>
      </c>
      <c r="H84" s="87">
        <v>2472.6370000000002</v>
      </c>
      <c r="I84" s="87">
        <v>6.1139999999999999</v>
      </c>
      <c r="J84" s="87">
        <v>6.1139999999999999</v>
      </c>
      <c r="K84" s="87">
        <f t="shared" si="4"/>
        <v>-293872.73300000001</v>
      </c>
      <c r="L84" s="87">
        <f t="shared" si="5"/>
        <v>-272922.00900000002</v>
      </c>
      <c r="N84" s="68"/>
    </row>
    <row r="85" spans="2:14" x14ac:dyDescent="0.3">
      <c r="B85" s="86" t="s">
        <v>228</v>
      </c>
      <c r="C85" s="87">
        <v>-273953.18400000001</v>
      </c>
      <c r="D85" s="87">
        <v>-267999.47899999999</v>
      </c>
      <c r="E85" s="87">
        <v>0</v>
      </c>
      <c r="F85" s="87">
        <v>0</v>
      </c>
      <c r="G85" s="87">
        <v>0</v>
      </c>
      <c r="H85" s="87">
        <v>0</v>
      </c>
      <c r="I85" s="87">
        <v>1183.8130000000001</v>
      </c>
      <c r="J85" s="87">
        <v>1183.8130000000001</v>
      </c>
      <c r="K85" s="87">
        <f t="shared" si="4"/>
        <v>-272769.37099999998</v>
      </c>
      <c r="L85" s="87">
        <f t="shared" si="5"/>
        <v>-266815.66599999997</v>
      </c>
      <c r="N85" s="68"/>
    </row>
    <row r="86" spans="2:14" ht="23" x14ac:dyDescent="0.3">
      <c r="B86" s="86" t="s">
        <v>320</v>
      </c>
      <c r="C86" s="87">
        <v>-16129.124</v>
      </c>
      <c r="D86" s="87">
        <v>-151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f t="shared" si="4"/>
        <v>-16129.124</v>
      </c>
      <c r="L86" s="87">
        <f t="shared" si="5"/>
        <v>-151</v>
      </c>
      <c r="N86" s="68"/>
    </row>
    <row r="87" spans="2:14" ht="23" x14ac:dyDescent="0.3">
      <c r="B87" s="86" t="s">
        <v>227</v>
      </c>
      <c r="C87" s="87">
        <v>-40480.110999999997</v>
      </c>
      <c r="D87" s="87">
        <v>-1685.3109999999999</v>
      </c>
      <c r="E87" s="87">
        <v>0</v>
      </c>
      <c r="F87" s="87">
        <v>0</v>
      </c>
      <c r="G87" s="87">
        <v>0</v>
      </c>
      <c r="H87" s="87">
        <v>0</v>
      </c>
      <c r="I87" s="87">
        <v>45.304000000000002</v>
      </c>
      <c r="J87" s="87">
        <v>45.304000000000002</v>
      </c>
      <c r="K87" s="87">
        <f t="shared" si="4"/>
        <v>-40434.807000000001</v>
      </c>
      <c r="L87" s="87">
        <f t="shared" si="5"/>
        <v>-1640.0069999999998</v>
      </c>
      <c r="N87" s="68"/>
    </row>
    <row r="88" spans="2:14" x14ac:dyDescent="0.3">
      <c r="B88" s="86" t="s">
        <v>226</v>
      </c>
      <c r="C88" s="87">
        <v>-28745.68</v>
      </c>
      <c r="D88" s="87">
        <v>-20483.73</v>
      </c>
      <c r="E88" s="87">
        <v>0</v>
      </c>
      <c r="F88" s="87">
        <v>0</v>
      </c>
      <c r="G88" s="87">
        <v>1909.95</v>
      </c>
      <c r="H88" s="87">
        <v>1909.95</v>
      </c>
      <c r="I88" s="87">
        <v>1600.6369999999999</v>
      </c>
      <c r="J88" s="87">
        <v>1600.6369999999999</v>
      </c>
      <c r="K88" s="87">
        <f t="shared" si="4"/>
        <v>-25235.093000000001</v>
      </c>
      <c r="L88" s="87">
        <f t="shared" si="5"/>
        <v>-16973.143</v>
      </c>
      <c r="N88" s="68"/>
    </row>
    <row r="89" spans="2:14" x14ac:dyDescent="0.3">
      <c r="B89" s="86" t="s">
        <v>225</v>
      </c>
      <c r="C89" s="87">
        <v>-71820.096000000005</v>
      </c>
      <c r="D89" s="87">
        <v>-64410</v>
      </c>
      <c r="E89" s="87">
        <v>0</v>
      </c>
      <c r="F89" s="87">
        <v>0</v>
      </c>
      <c r="G89" s="87">
        <v>0</v>
      </c>
      <c r="H89" s="87">
        <v>0</v>
      </c>
      <c r="I89" s="87">
        <v>97.835999999999999</v>
      </c>
      <c r="J89" s="87">
        <v>97.835999999999999</v>
      </c>
      <c r="K89" s="87">
        <f t="shared" si="4"/>
        <v>-71722.260000000009</v>
      </c>
      <c r="L89" s="87">
        <f t="shared" si="5"/>
        <v>-64312.163999999997</v>
      </c>
      <c r="N89" s="68"/>
    </row>
    <row r="90" spans="2:14" ht="23" x14ac:dyDescent="0.3">
      <c r="B90" s="86" t="s">
        <v>319</v>
      </c>
      <c r="C90" s="87">
        <v>-9274.7000000000007</v>
      </c>
      <c r="D90" s="87">
        <v>-365</v>
      </c>
      <c r="E90" s="87">
        <v>0</v>
      </c>
      <c r="F90" s="87">
        <v>0</v>
      </c>
      <c r="G90" s="87">
        <v>0</v>
      </c>
      <c r="H90" s="87">
        <v>0</v>
      </c>
      <c r="I90" s="87">
        <v>0</v>
      </c>
      <c r="J90" s="87">
        <v>0</v>
      </c>
      <c r="K90" s="87">
        <f t="shared" si="4"/>
        <v>-9274.7000000000007</v>
      </c>
      <c r="L90" s="87">
        <f t="shared" si="5"/>
        <v>-365</v>
      </c>
      <c r="N90" s="68"/>
    </row>
    <row r="91" spans="2:14" ht="23" x14ac:dyDescent="0.3">
      <c r="B91" s="86" t="s">
        <v>318</v>
      </c>
      <c r="C91" s="87">
        <v>-4326.732</v>
      </c>
      <c r="D91" s="87">
        <v>-1387.732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  <c r="J91" s="87">
        <v>0</v>
      </c>
      <c r="K91" s="87">
        <f t="shared" si="4"/>
        <v>-4326.732</v>
      </c>
      <c r="L91" s="87">
        <f t="shared" si="5"/>
        <v>-1387.732</v>
      </c>
      <c r="N91" s="68"/>
    </row>
    <row r="92" spans="2:14" x14ac:dyDescent="0.3">
      <c r="B92" s="86" t="s">
        <v>224</v>
      </c>
      <c r="C92" s="87">
        <v>-32902.248</v>
      </c>
      <c r="D92" s="87">
        <v>-5236.335</v>
      </c>
      <c r="E92" s="87">
        <v>0</v>
      </c>
      <c r="F92" s="87">
        <v>0</v>
      </c>
      <c r="G92" s="87">
        <v>0</v>
      </c>
      <c r="H92" s="87">
        <v>0</v>
      </c>
      <c r="I92" s="87">
        <v>42.945</v>
      </c>
      <c r="J92" s="87">
        <v>42.945</v>
      </c>
      <c r="K92" s="87">
        <f t="shared" si="4"/>
        <v>-32859.303</v>
      </c>
      <c r="L92" s="87">
        <f t="shared" si="5"/>
        <v>-5193.3900000000003</v>
      </c>
      <c r="N92" s="68"/>
    </row>
    <row r="93" spans="2:14" ht="23" x14ac:dyDescent="0.3">
      <c r="B93" s="86" t="s">
        <v>317</v>
      </c>
      <c r="C93" s="87">
        <v>-2570.1869999999999</v>
      </c>
      <c r="D93" s="87">
        <v>-191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  <c r="K93" s="87">
        <f t="shared" si="4"/>
        <v>-2570.1869999999999</v>
      </c>
      <c r="L93" s="87">
        <f t="shared" si="5"/>
        <v>-191</v>
      </c>
      <c r="N93" s="68"/>
    </row>
    <row r="94" spans="2:14" ht="23" x14ac:dyDescent="0.3">
      <c r="B94" s="86" t="s">
        <v>316</v>
      </c>
      <c r="C94" s="87">
        <v>-853.35</v>
      </c>
      <c r="D94" s="87">
        <v>-853.35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  <c r="K94" s="87">
        <f t="shared" si="4"/>
        <v>-853.35</v>
      </c>
      <c r="L94" s="87">
        <f t="shared" si="5"/>
        <v>-853.35</v>
      </c>
      <c r="N94" s="68"/>
    </row>
    <row r="95" spans="2:14" ht="23" x14ac:dyDescent="0.3">
      <c r="B95" s="86" t="s">
        <v>223</v>
      </c>
      <c r="C95" s="87">
        <v>-4642.42</v>
      </c>
      <c r="D95" s="87">
        <v>-4465.42</v>
      </c>
      <c r="E95" s="87">
        <v>0</v>
      </c>
      <c r="F95" s="87">
        <v>0</v>
      </c>
      <c r="G95" s="87">
        <v>396</v>
      </c>
      <c r="H95" s="87">
        <v>396</v>
      </c>
      <c r="I95" s="87">
        <v>33.985999999999997</v>
      </c>
      <c r="J95" s="87">
        <v>33.985999999999997</v>
      </c>
      <c r="K95" s="87">
        <f t="shared" si="4"/>
        <v>-4212.4340000000002</v>
      </c>
      <c r="L95" s="87">
        <f t="shared" si="5"/>
        <v>-4035.4340000000002</v>
      </c>
      <c r="N95" s="68"/>
    </row>
    <row r="96" spans="2:14" ht="23" x14ac:dyDescent="0.3">
      <c r="B96" s="86" t="s">
        <v>315</v>
      </c>
      <c r="C96" s="87">
        <v>-4263.4409999999998</v>
      </c>
      <c r="D96" s="87">
        <v>-440</v>
      </c>
      <c r="E96" s="87">
        <v>0</v>
      </c>
      <c r="F96" s="87">
        <v>0</v>
      </c>
      <c r="G96" s="87">
        <v>0</v>
      </c>
      <c r="H96" s="87">
        <v>0</v>
      </c>
      <c r="I96" s="87">
        <v>0</v>
      </c>
      <c r="J96" s="87">
        <v>0</v>
      </c>
      <c r="K96" s="87">
        <f t="shared" si="4"/>
        <v>-4263.4409999999998</v>
      </c>
      <c r="L96" s="87">
        <f t="shared" si="5"/>
        <v>-440</v>
      </c>
      <c r="N96" s="68"/>
    </row>
    <row r="97" spans="2:14" ht="23" x14ac:dyDescent="0.3">
      <c r="B97" s="82" t="s">
        <v>94</v>
      </c>
      <c r="C97" s="83">
        <v>-232678.22</v>
      </c>
      <c r="D97" s="83">
        <v>-203572.728</v>
      </c>
      <c r="E97" s="83">
        <v>5000</v>
      </c>
      <c r="F97" s="83">
        <v>5000</v>
      </c>
      <c r="G97" s="83">
        <v>7283.2849999999999</v>
      </c>
      <c r="H97" s="83">
        <v>7283.2849999999999</v>
      </c>
      <c r="I97" s="83">
        <v>16995.732</v>
      </c>
      <c r="J97" s="83">
        <v>16995.732</v>
      </c>
      <c r="K97" s="83">
        <f t="shared" si="4"/>
        <v>-203399.20300000001</v>
      </c>
      <c r="L97" s="83">
        <f t="shared" si="5"/>
        <v>-174293.71100000001</v>
      </c>
      <c r="N97" s="68"/>
    </row>
    <row r="98" spans="2:14" x14ac:dyDescent="0.3">
      <c r="B98" s="84" t="s">
        <v>222</v>
      </c>
      <c r="C98" s="85">
        <v>-215495.34400000001</v>
      </c>
      <c r="D98" s="85">
        <v>-201922.728</v>
      </c>
      <c r="E98" s="85">
        <v>5000</v>
      </c>
      <c r="F98" s="85">
        <v>5000</v>
      </c>
      <c r="G98" s="85">
        <v>5633.2849999999999</v>
      </c>
      <c r="H98" s="85">
        <v>5633.2849999999999</v>
      </c>
      <c r="I98" s="85">
        <v>16995.732</v>
      </c>
      <c r="J98" s="85">
        <v>16995.732</v>
      </c>
      <c r="K98" s="85">
        <f t="shared" si="4"/>
        <v>-187866.32700000002</v>
      </c>
      <c r="L98" s="85">
        <f t="shared" si="5"/>
        <v>-174293.71100000001</v>
      </c>
      <c r="N98" s="68"/>
    </row>
    <row r="99" spans="2:14" ht="23" x14ac:dyDescent="0.3">
      <c r="B99" s="86" t="s">
        <v>221</v>
      </c>
      <c r="C99" s="87">
        <v>-200103.859</v>
      </c>
      <c r="D99" s="87">
        <v>-186583.58600000001</v>
      </c>
      <c r="E99" s="87">
        <v>5000</v>
      </c>
      <c r="F99" s="87">
        <v>5000</v>
      </c>
      <c r="G99" s="87">
        <v>5633.2849999999999</v>
      </c>
      <c r="H99" s="87">
        <v>5633.2849999999999</v>
      </c>
      <c r="I99" s="87">
        <v>16192.222</v>
      </c>
      <c r="J99" s="87">
        <v>16192.222</v>
      </c>
      <c r="K99" s="87">
        <f t="shared" si="4"/>
        <v>-173278.35199999998</v>
      </c>
      <c r="L99" s="87">
        <f t="shared" si="5"/>
        <v>-159758.079</v>
      </c>
      <c r="N99" s="68"/>
    </row>
    <row r="100" spans="2:14" ht="23" x14ac:dyDescent="0.3">
      <c r="B100" s="86" t="s">
        <v>220</v>
      </c>
      <c r="C100" s="87">
        <v>-15391.485000000001</v>
      </c>
      <c r="D100" s="87">
        <v>-15339.142</v>
      </c>
      <c r="E100" s="87">
        <v>0</v>
      </c>
      <c r="F100" s="87">
        <v>0</v>
      </c>
      <c r="G100" s="87">
        <v>0</v>
      </c>
      <c r="H100" s="87">
        <v>0</v>
      </c>
      <c r="I100" s="87">
        <v>803.51</v>
      </c>
      <c r="J100" s="87">
        <v>803.51</v>
      </c>
      <c r="K100" s="87">
        <f t="shared" si="4"/>
        <v>-14587.975</v>
      </c>
      <c r="L100" s="87">
        <f t="shared" si="5"/>
        <v>-14535.632</v>
      </c>
      <c r="N100" s="68"/>
    </row>
    <row r="101" spans="2:14" x14ac:dyDescent="0.3">
      <c r="B101" s="84" t="s">
        <v>144</v>
      </c>
      <c r="C101" s="85">
        <v>-17182.876</v>
      </c>
      <c r="D101" s="85">
        <v>-1650</v>
      </c>
      <c r="E101" s="85">
        <v>0</v>
      </c>
      <c r="F101" s="85">
        <v>0</v>
      </c>
      <c r="G101" s="85">
        <v>1650</v>
      </c>
      <c r="H101" s="85">
        <v>1650</v>
      </c>
      <c r="I101" s="85">
        <v>0</v>
      </c>
      <c r="J101" s="85">
        <v>0</v>
      </c>
      <c r="K101" s="85">
        <f t="shared" si="4"/>
        <v>-15532.876</v>
      </c>
      <c r="L101" s="85">
        <f t="shared" si="5"/>
        <v>0</v>
      </c>
      <c r="N101" s="68"/>
    </row>
    <row r="102" spans="2:14" x14ac:dyDescent="0.3">
      <c r="B102" s="86" t="s">
        <v>314</v>
      </c>
      <c r="C102" s="87">
        <v>-17182.876</v>
      </c>
      <c r="D102" s="87">
        <v>-1650</v>
      </c>
      <c r="E102" s="87">
        <v>0</v>
      </c>
      <c r="F102" s="87">
        <v>0</v>
      </c>
      <c r="G102" s="87">
        <v>1650</v>
      </c>
      <c r="H102" s="87">
        <v>1650</v>
      </c>
      <c r="I102" s="87">
        <v>0</v>
      </c>
      <c r="J102" s="87">
        <v>0</v>
      </c>
      <c r="K102" s="87">
        <f t="shared" si="4"/>
        <v>-15532.876</v>
      </c>
      <c r="L102" s="87">
        <f t="shared" si="5"/>
        <v>0</v>
      </c>
      <c r="N102" s="68"/>
    </row>
    <row r="103" spans="2:14" x14ac:dyDescent="0.3">
      <c r="B103" s="82" t="s">
        <v>100</v>
      </c>
      <c r="C103" s="83">
        <v>-9874.1299999999992</v>
      </c>
      <c r="D103" s="83">
        <v>-9393.7430000000004</v>
      </c>
      <c r="E103" s="83">
        <v>0</v>
      </c>
      <c r="F103" s="83">
        <v>0</v>
      </c>
      <c r="G103" s="83">
        <v>0</v>
      </c>
      <c r="H103" s="83">
        <v>0</v>
      </c>
      <c r="I103" s="83">
        <v>-2400</v>
      </c>
      <c r="J103" s="83">
        <v>-2400</v>
      </c>
      <c r="K103" s="83">
        <f t="shared" si="4"/>
        <v>-12274.13</v>
      </c>
      <c r="L103" s="83">
        <f t="shared" si="5"/>
        <v>-11793.743</v>
      </c>
      <c r="N103" s="68"/>
    </row>
    <row r="104" spans="2:14" x14ac:dyDescent="0.3">
      <c r="B104" s="84" t="s">
        <v>219</v>
      </c>
      <c r="C104" s="85">
        <v>-9874.1299999999992</v>
      </c>
      <c r="D104" s="85">
        <v>-9393.7430000000004</v>
      </c>
      <c r="E104" s="85">
        <v>0</v>
      </c>
      <c r="F104" s="85">
        <v>0</v>
      </c>
      <c r="G104" s="85">
        <v>0</v>
      </c>
      <c r="H104" s="85">
        <v>0</v>
      </c>
      <c r="I104" s="85">
        <v>-2400</v>
      </c>
      <c r="J104" s="85">
        <v>-2400</v>
      </c>
      <c r="K104" s="85">
        <f t="shared" si="4"/>
        <v>-12274.13</v>
      </c>
      <c r="L104" s="85">
        <f t="shared" si="5"/>
        <v>-11793.743</v>
      </c>
      <c r="N104" s="68"/>
    </row>
    <row r="105" spans="2:14" ht="23" x14ac:dyDescent="0.3">
      <c r="B105" s="86" t="s">
        <v>218</v>
      </c>
      <c r="C105" s="87">
        <v>-9874.1299999999992</v>
      </c>
      <c r="D105" s="87">
        <v>-9393.7430000000004</v>
      </c>
      <c r="E105" s="87">
        <v>0</v>
      </c>
      <c r="F105" s="87">
        <v>0</v>
      </c>
      <c r="G105" s="87">
        <v>0</v>
      </c>
      <c r="H105" s="87">
        <v>0</v>
      </c>
      <c r="I105" s="87">
        <v>-2400</v>
      </c>
      <c r="J105" s="87">
        <v>-2400</v>
      </c>
      <c r="K105" s="87">
        <f t="shared" si="4"/>
        <v>-12274.13</v>
      </c>
      <c r="L105" s="87">
        <f t="shared" si="5"/>
        <v>-11793.743</v>
      </c>
      <c r="N105" s="68"/>
    </row>
    <row r="106" spans="2:14" x14ac:dyDescent="0.3">
      <c r="B106" s="82" t="s">
        <v>262</v>
      </c>
      <c r="C106" s="83">
        <v>-17332.633999999998</v>
      </c>
      <c r="D106" s="83">
        <v>0</v>
      </c>
      <c r="E106" s="83">
        <v>0</v>
      </c>
      <c r="F106" s="83">
        <v>0</v>
      </c>
      <c r="G106" s="83">
        <v>93.872</v>
      </c>
      <c r="H106" s="83">
        <v>0</v>
      </c>
      <c r="I106" s="83">
        <v>0</v>
      </c>
      <c r="J106" s="83">
        <v>0</v>
      </c>
      <c r="K106" s="83">
        <f t="shared" si="4"/>
        <v>-17238.761999999999</v>
      </c>
      <c r="L106" s="83">
        <f t="shared" si="5"/>
        <v>0</v>
      </c>
      <c r="N106" s="68"/>
    </row>
    <row r="107" spans="2:14" x14ac:dyDescent="0.3">
      <c r="B107" s="66" t="s">
        <v>1</v>
      </c>
      <c r="C107" s="67">
        <v>-24665.800999999999</v>
      </c>
      <c r="D107" s="67">
        <v>-14997.567999999999</v>
      </c>
      <c r="E107" s="67">
        <v>0</v>
      </c>
      <c r="F107" s="67">
        <v>0</v>
      </c>
      <c r="G107" s="67">
        <v>0</v>
      </c>
      <c r="H107" s="67">
        <v>0</v>
      </c>
      <c r="I107" s="67">
        <v>-2064.9380000000001</v>
      </c>
      <c r="J107" s="67">
        <v>-2064.9380000000001</v>
      </c>
      <c r="K107" s="67">
        <f t="shared" si="4"/>
        <v>-26730.739000000001</v>
      </c>
      <c r="L107" s="67">
        <f t="shared" si="5"/>
        <v>-17062.506000000001</v>
      </c>
      <c r="N107" s="68"/>
    </row>
    <row r="108" spans="2:14" s="93" customFormat="1" x14ac:dyDescent="0.3">
      <c r="B108" s="88" t="s">
        <v>217</v>
      </c>
      <c r="C108" s="89">
        <v>-10814.317999999999</v>
      </c>
      <c r="D108" s="89">
        <v>-10814.317999999999</v>
      </c>
      <c r="E108" s="89">
        <v>0</v>
      </c>
      <c r="F108" s="89">
        <v>0</v>
      </c>
      <c r="G108" s="89">
        <v>0</v>
      </c>
      <c r="H108" s="89">
        <v>0</v>
      </c>
      <c r="I108" s="89">
        <v>10814.317999999999</v>
      </c>
      <c r="J108" s="89">
        <v>10814.317999999999</v>
      </c>
      <c r="K108" s="90">
        <f>C108+E108+G108+I108</f>
        <v>0</v>
      </c>
      <c r="L108" s="90">
        <f t="shared" si="5"/>
        <v>0</v>
      </c>
      <c r="M108" s="91"/>
      <c r="N108" s="92"/>
    </row>
    <row r="109" spans="2:14" s="93" customFormat="1" x14ac:dyDescent="0.3">
      <c r="B109" s="88" t="s">
        <v>56</v>
      </c>
      <c r="C109" s="89">
        <v>-6783.5640000000003</v>
      </c>
      <c r="D109" s="89">
        <v>-4183.25</v>
      </c>
      <c r="E109" s="89">
        <v>0</v>
      </c>
      <c r="F109" s="89">
        <v>0</v>
      </c>
      <c r="G109" s="89">
        <v>0</v>
      </c>
      <c r="H109" s="89">
        <v>0</v>
      </c>
      <c r="I109" s="89">
        <v>-12879.255999999999</v>
      </c>
      <c r="J109" s="89">
        <v>-12879.255999999999</v>
      </c>
      <c r="K109" s="90">
        <f>C109+E109+G109+I109</f>
        <v>-19662.82</v>
      </c>
      <c r="L109" s="90">
        <f t="shared" si="5"/>
        <v>-17062.506000000001</v>
      </c>
      <c r="N109" s="92"/>
    </row>
    <row r="110" spans="2:14" x14ac:dyDescent="0.3">
      <c r="B110" s="69" t="s">
        <v>262</v>
      </c>
      <c r="C110" s="81">
        <v>-7067.9189999999999</v>
      </c>
      <c r="D110" s="81">
        <v>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0</v>
      </c>
      <c r="K110" s="81">
        <f t="shared" si="4"/>
        <v>-7067.9189999999999</v>
      </c>
      <c r="L110" s="81">
        <f t="shared" si="5"/>
        <v>0</v>
      </c>
      <c r="N110" s="68"/>
    </row>
    <row r="111" spans="2:14" x14ac:dyDescent="0.3">
      <c r="B111" s="66" t="s">
        <v>0</v>
      </c>
      <c r="C111" s="67">
        <v>244.6</v>
      </c>
      <c r="D111" s="67">
        <v>-7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f t="shared" ref="K111:K154" si="6">C111+E111+G111+I111</f>
        <v>244.6</v>
      </c>
      <c r="L111" s="67">
        <f t="shared" ref="L111:L154" si="7">D111+F111+H111+J111</f>
        <v>-7</v>
      </c>
      <c r="N111" s="68"/>
    </row>
    <row r="112" spans="2:14" x14ac:dyDescent="0.3">
      <c r="B112" s="69" t="s">
        <v>260</v>
      </c>
      <c r="C112" s="81">
        <v>253</v>
      </c>
      <c r="D112" s="81">
        <v>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f t="shared" si="6"/>
        <v>253</v>
      </c>
      <c r="L112" s="81">
        <f t="shared" si="7"/>
        <v>0</v>
      </c>
      <c r="N112" s="68"/>
    </row>
    <row r="113" spans="2:14" x14ac:dyDescent="0.3">
      <c r="B113" s="69" t="s">
        <v>5</v>
      </c>
      <c r="C113" s="81">
        <v>-7</v>
      </c>
      <c r="D113" s="81">
        <v>-7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f t="shared" si="6"/>
        <v>-7</v>
      </c>
      <c r="L113" s="81">
        <f t="shared" si="7"/>
        <v>-7</v>
      </c>
      <c r="N113" s="68"/>
    </row>
    <row r="114" spans="2:14" x14ac:dyDescent="0.3">
      <c r="B114" s="69" t="s">
        <v>259</v>
      </c>
      <c r="C114" s="81">
        <v>-1.4</v>
      </c>
      <c r="D114" s="81">
        <v>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0</v>
      </c>
      <c r="K114" s="81">
        <f t="shared" si="6"/>
        <v>-1.4</v>
      </c>
      <c r="L114" s="81">
        <f t="shared" si="7"/>
        <v>0</v>
      </c>
      <c r="N114" s="68"/>
    </row>
    <row r="115" spans="2:14" x14ac:dyDescent="0.3">
      <c r="C115" s="76">
        <v>9.9999999999999995E-8</v>
      </c>
      <c r="N115" s="68"/>
    </row>
    <row r="116" spans="2:14" ht="23" x14ac:dyDescent="0.3">
      <c r="B116" s="64" t="s">
        <v>216</v>
      </c>
      <c r="C116" s="65" t="s">
        <v>4</v>
      </c>
      <c r="D116" s="65" t="s">
        <v>3</v>
      </c>
      <c r="E116" s="65" t="s">
        <v>4</v>
      </c>
      <c r="F116" s="65" t="s">
        <v>3</v>
      </c>
      <c r="G116" s="65" t="s">
        <v>4</v>
      </c>
      <c r="H116" s="65" t="s">
        <v>3</v>
      </c>
      <c r="I116" s="65" t="s">
        <v>4</v>
      </c>
      <c r="J116" s="65" t="s">
        <v>3</v>
      </c>
      <c r="K116" s="65" t="s">
        <v>4</v>
      </c>
      <c r="L116" s="65" t="s">
        <v>3</v>
      </c>
      <c r="N116" s="68"/>
    </row>
    <row r="117" spans="2:14" x14ac:dyDescent="0.3">
      <c r="B117" s="66" t="s">
        <v>258</v>
      </c>
      <c r="C117" s="67">
        <v>45114.252999999997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f t="shared" si="6"/>
        <v>45114.252999999997</v>
      </c>
      <c r="L117" s="67">
        <f t="shared" si="7"/>
        <v>0</v>
      </c>
      <c r="N117" s="68"/>
    </row>
    <row r="118" spans="2:14" x14ac:dyDescent="0.3">
      <c r="B118" s="69" t="s">
        <v>274</v>
      </c>
      <c r="C118" s="81">
        <v>3170.75</v>
      </c>
      <c r="D118" s="81">
        <v>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f t="shared" si="6"/>
        <v>3170.75</v>
      </c>
      <c r="L118" s="81">
        <f t="shared" si="7"/>
        <v>0</v>
      </c>
      <c r="N118" s="68"/>
    </row>
    <row r="119" spans="2:14" x14ac:dyDescent="0.3">
      <c r="B119" s="69" t="s">
        <v>273</v>
      </c>
      <c r="C119" s="81">
        <v>29235.293000000001</v>
      </c>
      <c r="D119" s="81">
        <v>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f t="shared" si="6"/>
        <v>29235.293000000001</v>
      </c>
      <c r="L119" s="81">
        <f t="shared" si="7"/>
        <v>0</v>
      </c>
      <c r="N119" s="68"/>
    </row>
    <row r="120" spans="2:14" x14ac:dyDescent="0.3">
      <c r="B120" s="69" t="s">
        <v>272</v>
      </c>
      <c r="C120" s="81">
        <v>2935.2550000000001</v>
      </c>
      <c r="D120" s="81">
        <v>0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81">
        <v>0</v>
      </c>
      <c r="K120" s="81">
        <f t="shared" si="6"/>
        <v>2935.2550000000001</v>
      </c>
      <c r="L120" s="81">
        <f t="shared" si="7"/>
        <v>0</v>
      </c>
      <c r="N120" s="68"/>
    </row>
    <row r="121" spans="2:14" x14ac:dyDescent="0.3">
      <c r="B121" s="69" t="s">
        <v>270</v>
      </c>
      <c r="C121" s="81">
        <v>861.173</v>
      </c>
      <c r="D121" s="81">
        <v>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f t="shared" si="6"/>
        <v>861.173</v>
      </c>
      <c r="L121" s="81">
        <f t="shared" si="7"/>
        <v>0</v>
      </c>
      <c r="N121" s="68"/>
    </row>
    <row r="122" spans="2:14" x14ac:dyDescent="0.3">
      <c r="B122" s="69" t="s">
        <v>268</v>
      </c>
      <c r="C122" s="81">
        <v>8911.7819999999992</v>
      </c>
      <c r="D122" s="81">
        <v>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f t="shared" si="6"/>
        <v>8911.7819999999992</v>
      </c>
      <c r="L122" s="81">
        <f t="shared" si="7"/>
        <v>0</v>
      </c>
      <c r="N122" s="68"/>
    </row>
    <row r="123" spans="2:14" x14ac:dyDescent="0.3">
      <c r="B123" s="66" t="s">
        <v>2</v>
      </c>
      <c r="C123" s="67">
        <v>-230846.30900000001</v>
      </c>
      <c r="D123" s="67">
        <v>-172194.31700000001</v>
      </c>
      <c r="E123" s="67">
        <v>0</v>
      </c>
      <c r="F123" s="67">
        <v>0</v>
      </c>
      <c r="G123" s="67">
        <v>4335.1549999999997</v>
      </c>
      <c r="H123" s="67">
        <v>3905.5450000000001</v>
      </c>
      <c r="I123" s="67">
        <v>463.755</v>
      </c>
      <c r="J123" s="67">
        <v>463.755</v>
      </c>
      <c r="K123" s="67">
        <f t="shared" si="6"/>
        <v>-226047.399</v>
      </c>
      <c r="L123" s="67">
        <f t="shared" si="7"/>
        <v>-167825.01699999999</v>
      </c>
      <c r="N123" s="68"/>
    </row>
    <row r="124" spans="2:14" x14ac:dyDescent="0.3">
      <c r="B124" s="82" t="s">
        <v>215</v>
      </c>
      <c r="C124" s="83">
        <v>-218264.761</v>
      </c>
      <c r="D124" s="83">
        <v>-172194.31700000001</v>
      </c>
      <c r="E124" s="83">
        <v>0</v>
      </c>
      <c r="F124" s="83">
        <v>0</v>
      </c>
      <c r="G124" s="83">
        <v>3905.5450000000001</v>
      </c>
      <c r="H124" s="83">
        <v>3905.5450000000001</v>
      </c>
      <c r="I124" s="83">
        <v>463.755</v>
      </c>
      <c r="J124" s="83">
        <v>463.755</v>
      </c>
      <c r="K124" s="83">
        <f t="shared" si="6"/>
        <v>-213895.46099999998</v>
      </c>
      <c r="L124" s="83">
        <f t="shared" si="7"/>
        <v>-167825.01699999999</v>
      </c>
      <c r="N124" s="68"/>
    </row>
    <row r="125" spans="2:14" x14ac:dyDescent="0.3">
      <c r="B125" s="84" t="s">
        <v>214</v>
      </c>
      <c r="C125" s="85">
        <v>-218264.761</v>
      </c>
      <c r="D125" s="85">
        <v>-172194.31700000001</v>
      </c>
      <c r="E125" s="85">
        <v>0</v>
      </c>
      <c r="F125" s="85">
        <v>0</v>
      </c>
      <c r="G125" s="85">
        <v>3905.5450000000001</v>
      </c>
      <c r="H125" s="85">
        <v>3905.5450000000001</v>
      </c>
      <c r="I125" s="85">
        <v>463.755</v>
      </c>
      <c r="J125" s="85">
        <v>463.755</v>
      </c>
      <c r="K125" s="85">
        <f t="shared" si="6"/>
        <v>-213895.46099999998</v>
      </c>
      <c r="L125" s="85">
        <f t="shared" si="7"/>
        <v>-167825.01699999999</v>
      </c>
      <c r="N125" s="68"/>
    </row>
    <row r="126" spans="2:14" ht="23" x14ac:dyDescent="0.3">
      <c r="B126" s="86" t="s">
        <v>213</v>
      </c>
      <c r="C126" s="87">
        <v>-9479.6769999999997</v>
      </c>
      <c r="D126" s="87">
        <v>-9328.357</v>
      </c>
      <c r="E126" s="87">
        <v>0</v>
      </c>
      <c r="F126" s="87">
        <v>0</v>
      </c>
      <c r="G126" s="87">
        <v>0</v>
      </c>
      <c r="H126" s="87">
        <v>0</v>
      </c>
      <c r="I126" s="87">
        <v>-100.504</v>
      </c>
      <c r="J126" s="87">
        <v>-100.504</v>
      </c>
      <c r="K126" s="87">
        <f t="shared" si="6"/>
        <v>-9580.1810000000005</v>
      </c>
      <c r="L126" s="87">
        <f t="shared" si="7"/>
        <v>-9428.8610000000008</v>
      </c>
      <c r="N126" s="68"/>
    </row>
    <row r="127" spans="2:14" x14ac:dyDescent="0.3">
      <c r="B127" s="86" t="s">
        <v>212</v>
      </c>
      <c r="C127" s="87">
        <v>-4903.5990000000002</v>
      </c>
      <c r="D127" s="87">
        <v>-2381.0940000000001</v>
      </c>
      <c r="E127" s="87">
        <v>0</v>
      </c>
      <c r="F127" s="87">
        <v>0</v>
      </c>
      <c r="G127" s="87">
        <v>0</v>
      </c>
      <c r="H127" s="87">
        <v>0</v>
      </c>
      <c r="I127" s="87">
        <v>-12.773999999999999</v>
      </c>
      <c r="J127" s="87">
        <v>-12.773999999999999</v>
      </c>
      <c r="K127" s="87">
        <f t="shared" si="6"/>
        <v>-4916.3730000000005</v>
      </c>
      <c r="L127" s="87">
        <f t="shared" si="7"/>
        <v>-2393.8679999999999</v>
      </c>
      <c r="N127" s="68"/>
    </row>
    <row r="128" spans="2:14" ht="23" x14ac:dyDescent="0.3">
      <c r="B128" s="86" t="s">
        <v>211</v>
      </c>
      <c r="C128" s="87">
        <v>-39541.408000000003</v>
      </c>
      <c r="D128" s="87">
        <v>-27153.25</v>
      </c>
      <c r="E128" s="87">
        <v>0</v>
      </c>
      <c r="F128" s="87">
        <v>0</v>
      </c>
      <c r="G128" s="87">
        <v>2514.491</v>
      </c>
      <c r="H128" s="87">
        <v>2514.491</v>
      </c>
      <c r="I128" s="87">
        <v>298.39999999999998</v>
      </c>
      <c r="J128" s="87">
        <v>298.39999999999998</v>
      </c>
      <c r="K128" s="87">
        <f t="shared" si="6"/>
        <v>-36728.517</v>
      </c>
      <c r="L128" s="87">
        <f t="shared" si="7"/>
        <v>-24340.358999999997</v>
      </c>
      <c r="N128" s="68"/>
    </row>
    <row r="129" spans="2:14" x14ac:dyDescent="0.3">
      <c r="B129" s="86" t="s">
        <v>210</v>
      </c>
      <c r="C129" s="87">
        <v>-76638.407000000007</v>
      </c>
      <c r="D129" s="87">
        <v>-74518.941999999995</v>
      </c>
      <c r="E129" s="87">
        <v>0</v>
      </c>
      <c r="F129" s="87">
        <v>0</v>
      </c>
      <c r="G129" s="87">
        <v>0</v>
      </c>
      <c r="H129" s="87">
        <v>0</v>
      </c>
      <c r="I129" s="87">
        <v>78.844999999999999</v>
      </c>
      <c r="J129" s="87">
        <v>78.844999999999999</v>
      </c>
      <c r="K129" s="87">
        <f t="shared" si="6"/>
        <v>-76559.562000000005</v>
      </c>
      <c r="L129" s="87">
        <f t="shared" si="7"/>
        <v>-74440.096999999994</v>
      </c>
      <c r="N129" s="68"/>
    </row>
    <row r="130" spans="2:14" ht="23" x14ac:dyDescent="0.3">
      <c r="B130" s="86" t="s">
        <v>209</v>
      </c>
      <c r="C130" s="87">
        <v>-85581.264999999999</v>
      </c>
      <c r="D130" s="87">
        <v>-57124.050999999999</v>
      </c>
      <c r="E130" s="87">
        <v>0</v>
      </c>
      <c r="F130" s="87">
        <v>0</v>
      </c>
      <c r="G130" s="87">
        <v>1391.0540000000001</v>
      </c>
      <c r="H130" s="87">
        <v>1391.0540000000001</v>
      </c>
      <c r="I130" s="87">
        <v>160.471</v>
      </c>
      <c r="J130" s="87">
        <v>160.471</v>
      </c>
      <c r="K130" s="87">
        <f t="shared" si="6"/>
        <v>-84029.739999999991</v>
      </c>
      <c r="L130" s="87">
        <f t="shared" si="7"/>
        <v>-55572.526000000005</v>
      </c>
      <c r="N130" s="68"/>
    </row>
    <row r="131" spans="2:14" x14ac:dyDescent="0.3">
      <c r="B131" s="86" t="s">
        <v>184</v>
      </c>
      <c r="C131" s="87">
        <v>-2120.4050000000002</v>
      </c>
      <c r="D131" s="87">
        <v>-1688.623</v>
      </c>
      <c r="E131" s="87">
        <v>0</v>
      </c>
      <c r="F131" s="87">
        <v>0</v>
      </c>
      <c r="G131" s="87">
        <v>0</v>
      </c>
      <c r="H131" s="87">
        <v>0</v>
      </c>
      <c r="I131" s="87">
        <v>39.317</v>
      </c>
      <c r="J131" s="87">
        <v>39.317</v>
      </c>
      <c r="K131" s="87">
        <f t="shared" si="6"/>
        <v>-2081.0880000000002</v>
      </c>
      <c r="L131" s="87">
        <f t="shared" si="7"/>
        <v>-1649.306</v>
      </c>
      <c r="N131" s="68"/>
    </row>
    <row r="132" spans="2:14" x14ac:dyDescent="0.3">
      <c r="B132" s="82" t="s">
        <v>262</v>
      </c>
      <c r="C132" s="83">
        <v>-12581.548000000001</v>
      </c>
      <c r="D132" s="83">
        <v>0</v>
      </c>
      <c r="E132" s="83">
        <v>0</v>
      </c>
      <c r="F132" s="83">
        <v>0</v>
      </c>
      <c r="G132" s="83">
        <v>429.61</v>
      </c>
      <c r="H132" s="83">
        <v>0</v>
      </c>
      <c r="I132" s="83">
        <v>0</v>
      </c>
      <c r="J132" s="83">
        <v>0</v>
      </c>
      <c r="K132" s="83">
        <f t="shared" si="6"/>
        <v>-12151.938</v>
      </c>
      <c r="L132" s="83">
        <f t="shared" si="7"/>
        <v>0</v>
      </c>
      <c r="N132" s="68"/>
    </row>
    <row r="133" spans="2:14" x14ac:dyDescent="0.3">
      <c r="B133" s="66" t="s">
        <v>1</v>
      </c>
      <c r="C133" s="67">
        <v>-1386.432</v>
      </c>
      <c r="D133" s="67">
        <v>-1116.4190000000001</v>
      </c>
      <c r="E133" s="67">
        <v>0</v>
      </c>
      <c r="F133" s="67">
        <v>0</v>
      </c>
      <c r="G133" s="67">
        <v>0</v>
      </c>
      <c r="H133" s="67">
        <v>0</v>
      </c>
      <c r="I133" s="67">
        <v>-670.37199999999996</v>
      </c>
      <c r="J133" s="67">
        <v>-670.37199999999996</v>
      </c>
      <c r="K133" s="67">
        <f t="shared" si="6"/>
        <v>-2056.8040000000001</v>
      </c>
      <c r="L133" s="67">
        <f t="shared" si="7"/>
        <v>-1786.7910000000002</v>
      </c>
      <c r="N133" s="68"/>
    </row>
    <row r="134" spans="2:14" s="79" customFormat="1" x14ac:dyDescent="0.3">
      <c r="B134" s="94" t="s">
        <v>261</v>
      </c>
      <c r="C134" s="78">
        <v>-250.01300000000001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78">
        <v>0</v>
      </c>
      <c r="K134" s="78">
        <f t="shared" si="6"/>
        <v>-250.01300000000001</v>
      </c>
      <c r="L134" s="78">
        <f t="shared" si="7"/>
        <v>0</v>
      </c>
      <c r="N134" s="80"/>
    </row>
    <row r="135" spans="2:14" x14ac:dyDescent="0.3">
      <c r="C135" s="76">
        <v>9.9999999999999995E-8</v>
      </c>
      <c r="N135" s="68"/>
    </row>
    <row r="136" spans="2:14" ht="23" x14ac:dyDescent="0.3">
      <c r="B136" s="64" t="s">
        <v>208</v>
      </c>
      <c r="C136" s="65" t="s">
        <v>4</v>
      </c>
      <c r="D136" s="65" t="s">
        <v>3</v>
      </c>
      <c r="E136" s="65" t="s">
        <v>4</v>
      </c>
      <c r="F136" s="65" t="s">
        <v>3</v>
      </c>
      <c r="G136" s="65" t="s">
        <v>4</v>
      </c>
      <c r="H136" s="65" t="s">
        <v>3</v>
      </c>
      <c r="I136" s="65" t="s">
        <v>4</v>
      </c>
      <c r="J136" s="65" t="s">
        <v>3</v>
      </c>
      <c r="K136" s="65" t="s">
        <v>4</v>
      </c>
      <c r="L136" s="65" t="s">
        <v>3</v>
      </c>
      <c r="N136" s="68"/>
    </row>
    <row r="137" spans="2:14" x14ac:dyDescent="0.3">
      <c r="B137" s="66" t="s">
        <v>258</v>
      </c>
      <c r="C137" s="67">
        <v>135617.51199999999</v>
      </c>
      <c r="D137" s="67">
        <v>0</v>
      </c>
      <c r="E137" s="67">
        <v>0</v>
      </c>
      <c r="F137" s="67">
        <v>0</v>
      </c>
      <c r="G137" s="67">
        <v>0</v>
      </c>
      <c r="H137" s="67">
        <v>0</v>
      </c>
      <c r="I137" s="67">
        <v>0</v>
      </c>
      <c r="J137" s="67">
        <v>0</v>
      </c>
      <c r="K137" s="67">
        <f t="shared" si="6"/>
        <v>135617.51199999999</v>
      </c>
      <c r="L137" s="67">
        <f t="shared" si="7"/>
        <v>0</v>
      </c>
      <c r="N137" s="68"/>
    </row>
    <row r="138" spans="2:14" x14ac:dyDescent="0.3">
      <c r="B138" s="69" t="s">
        <v>274</v>
      </c>
      <c r="C138" s="81">
        <v>114351.058</v>
      </c>
      <c r="D138" s="81">
        <v>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f t="shared" si="6"/>
        <v>114351.058</v>
      </c>
      <c r="L138" s="81">
        <f t="shared" si="7"/>
        <v>0</v>
      </c>
      <c r="N138" s="68"/>
    </row>
    <row r="139" spans="2:14" x14ac:dyDescent="0.3">
      <c r="B139" s="69" t="s">
        <v>272</v>
      </c>
      <c r="C139" s="81">
        <v>1360.154</v>
      </c>
      <c r="D139" s="81">
        <v>0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81">
        <v>0</v>
      </c>
      <c r="K139" s="81">
        <f t="shared" si="6"/>
        <v>1360.154</v>
      </c>
      <c r="L139" s="81">
        <f t="shared" si="7"/>
        <v>0</v>
      </c>
      <c r="N139" s="68"/>
    </row>
    <row r="140" spans="2:14" x14ac:dyDescent="0.3">
      <c r="B140" s="69" t="s">
        <v>271</v>
      </c>
      <c r="C140" s="81">
        <v>19661.3</v>
      </c>
      <c r="D140" s="81">
        <v>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f t="shared" si="6"/>
        <v>19661.3</v>
      </c>
      <c r="L140" s="81">
        <f t="shared" si="7"/>
        <v>0</v>
      </c>
      <c r="N140" s="68"/>
    </row>
    <row r="141" spans="2:14" x14ac:dyDescent="0.3">
      <c r="B141" s="69" t="s">
        <v>270</v>
      </c>
      <c r="C141" s="81">
        <v>205</v>
      </c>
      <c r="D141" s="81">
        <v>0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81">
        <v>0</v>
      </c>
      <c r="K141" s="81">
        <f t="shared" si="6"/>
        <v>205</v>
      </c>
      <c r="L141" s="81">
        <f t="shared" si="7"/>
        <v>0</v>
      </c>
      <c r="N141" s="68"/>
    </row>
    <row r="142" spans="2:14" x14ac:dyDescent="0.3">
      <c r="B142" s="69" t="s">
        <v>268</v>
      </c>
      <c r="C142" s="81">
        <v>40</v>
      </c>
      <c r="D142" s="81">
        <v>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f t="shared" si="6"/>
        <v>40</v>
      </c>
      <c r="L142" s="81">
        <f t="shared" si="7"/>
        <v>0</v>
      </c>
      <c r="N142" s="68"/>
    </row>
    <row r="143" spans="2:14" x14ac:dyDescent="0.3">
      <c r="B143" s="66" t="s">
        <v>2</v>
      </c>
      <c r="C143" s="67">
        <v>-1111458.2620000001</v>
      </c>
      <c r="D143" s="67">
        <v>-844689.74600000004</v>
      </c>
      <c r="E143" s="67">
        <v>0</v>
      </c>
      <c r="F143" s="67">
        <v>0</v>
      </c>
      <c r="G143" s="67">
        <v>0</v>
      </c>
      <c r="H143" s="67">
        <v>0</v>
      </c>
      <c r="I143" s="67">
        <v>71977.929999999993</v>
      </c>
      <c r="J143" s="67">
        <v>71977.929999999993</v>
      </c>
      <c r="K143" s="67">
        <f t="shared" si="6"/>
        <v>-1039480.3320000002</v>
      </c>
      <c r="L143" s="67">
        <f t="shared" si="7"/>
        <v>-772711.81600000011</v>
      </c>
      <c r="N143" s="68"/>
    </row>
    <row r="144" spans="2:14" ht="23" x14ac:dyDescent="0.3">
      <c r="B144" s="82" t="s">
        <v>207</v>
      </c>
      <c r="C144" s="83">
        <v>-1016578.37</v>
      </c>
      <c r="D144" s="83">
        <v>-844689.74600000004</v>
      </c>
      <c r="E144" s="83">
        <v>0</v>
      </c>
      <c r="F144" s="83">
        <v>0</v>
      </c>
      <c r="G144" s="83">
        <v>0</v>
      </c>
      <c r="H144" s="83">
        <v>0</v>
      </c>
      <c r="I144" s="83">
        <v>71977.929999999993</v>
      </c>
      <c r="J144" s="83">
        <v>71977.929999999993</v>
      </c>
      <c r="K144" s="83">
        <f t="shared" si="6"/>
        <v>-944600.44</v>
      </c>
      <c r="L144" s="83">
        <f t="shared" si="7"/>
        <v>-772711.81600000011</v>
      </c>
      <c r="N144" s="68"/>
    </row>
    <row r="145" spans="2:14" x14ac:dyDescent="0.3">
      <c r="B145" s="84" t="s">
        <v>206</v>
      </c>
      <c r="C145" s="85">
        <v>-1016578.37</v>
      </c>
      <c r="D145" s="85">
        <v>-844689.74600000004</v>
      </c>
      <c r="E145" s="85">
        <v>0</v>
      </c>
      <c r="F145" s="85">
        <v>0</v>
      </c>
      <c r="G145" s="85">
        <v>0</v>
      </c>
      <c r="H145" s="85">
        <v>0</v>
      </c>
      <c r="I145" s="85">
        <v>71977.929999999993</v>
      </c>
      <c r="J145" s="85">
        <v>71977.929999999993</v>
      </c>
      <c r="K145" s="85">
        <f t="shared" si="6"/>
        <v>-944600.44</v>
      </c>
      <c r="L145" s="85">
        <f t="shared" si="7"/>
        <v>-772711.81600000011</v>
      </c>
      <c r="N145" s="68"/>
    </row>
    <row r="146" spans="2:14" x14ac:dyDescent="0.3">
      <c r="B146" s="86" t="s">
        <v>205</v>
      </c>
      <c r="C146" s="87">
        <v>-554022.90800000005</v>
      </c>
      <c r="D146" s="87">
        <v>-402228.39899999998</v>
      </c>
      <c r="E146" s="87">
        <v>0</v>
      </c>
      <c r="F146" s="87">
        <v>0</v>
      </c>
      <c r="G146" s="87">
        <v>0</v>
      </c>
      <c r="H146" s="87">
        <v>0</v>
      </c>
      <c r="I146" s="87">
        <v>71991.744999999995</v>
      </c>
      <c r="J146" s="87">
        <v>71991.744999999995</v>
      </c>
      <c r="K146" s="87">
        <f t="shared" si="6"/>
        <v>-482031.16300000006</v>
      </c>
      <c r="L146" s="87">
        <f t="shared" si="7"/>
        <v>-330236.65399999998</v>
      </c>
      <c r="N146" s="73"/>
    </row>
    <row r="147" spans="2:14" x14ac:dyDescent="0.3">
      <c r="B147" s="86" t="s">
        <v>313</v>
      </c>
      <c r="C147" s="87">
        <v>-17090.866000000002</v>
      </c>
      <c r="D147" s="87">
        <v>-12356.749</v>
      </c>
      <c r="E147" s="87">
        <v>0</v>
      </c>
      <c r="F147" s="87">
        <v>0</v>
      </c>
      <c r="G147" s="87">
        <v>0</v>
      </c>
      <c r="H147" s="87">
        <v>0</v>
      </c>
      <c r="I147" s="87">
        <v>0</v>
      </c>
      <c r="J147" s="87">
        <v>0</v>
      </c>
      <c r="K147" s="87">
        <f t="shared" si="6"/>
        <v>-17090.866000000002</v>
      </c>
      <c r="L147" s="87">
        <f t="shared" si="7"/>
        <v>-12356.749</v>
      </c>
      <c r="N147" s="73"/>
    </row>
    <row r="148" spans="2:14" x14ac:dyDescent="0.3">
      <c r="B148" s="86" t="s">
        <v>312</v>
      </c>
      <c r="C148" s="87">
        <v>-31059.679</v>
      </c>
      <c r="D148" s="87">
        <v>-30651.064999999999</v>
      </c>
      <c r="E148" s="87">
        <v>0</v>
      </c>
      <c r="F148" s="87">
        <v>0</v>
      </c>
      <c r="G148" s="87">
        <v>0</v>
      </c>
      <c r="H148" s="87">
        <v>0</v>
      </c>
      <c r="I148" s="87">
        <v>0</v>
      </c>
      <c r="J148" s="87">
        <v>0</v>
      </c>
      <c r="K148" s="87">
        <f t="shared" si="6"/>
        <v>-31059.679</v>
      </c>
      <c r="L148" s="87">
        <f t="shared" si="7"/>
        <v>-30651.064999999999</v>
      </c>
      <c r="N148" s="73"/>
    </row>
    <row r="149" spans="2:14" x14ac:dyDescent="0.3">
      <c r="B149" s="86" t="s">
        <v>204</v>
      </c>
      <c r="C149" s="87">
        <v>-43889.858</v>
      </c>
      <c r="D149" s="87">
        <v>-43524.031000000003</v>
      </c>
      <c r="E149" s="87">
        <v>0</v>
      </c>
      <c r="F149" s="87">
        <v>0</v>
      </c>
      <c r="G149" s="87">
        <v>0</v>
      </c>
      <c r="H149" s="87">
        <v>0</v>
      </c>
      <c r="I149" s="87">
        <v>-8.93</v>
      </c>
      <c r="J149" s="87">
        <v>-8.93</v>
      </c>
      <c r="K149" s="87">
        <f t="shared" si="6"/>
        <v>-43898.788</v>
      </c>
      <c r="L149" s="87">
        <f t="shared" si="7"/>
        <v>-43532.961000000003</v>
      </c>
      <c r="N149" s="73"/>
    </row>
    <row r="150" spans="2:14" x14ac:dyDescent="0.3">
      <c r="B150" s="86" t="s">
        <v>311</v>
      </c>
      <c r="C150" s="87">
        <v>-57846.190999999999</v>
      </c>
      <c r="D150" s="87">
        <v>-57846.190999999999</v>
      </c>
      <c r="E150" s="87">
        <v>0</v>
      </c>
      <c r="F150" s="87">
        <v>0</v>
      </c>
      <c r="G150" s="87">
        <v>0</v>
      </c>
      <c r="H150" s="87">
        <v>0</v>
      </c>
      <c r="I150" s="87">
        <v>0</v>
      </c>
      <c r="J150" s="87">
        <v>0</v>
      </c>
      <c r="K150" s="87">
        <f t="shared" si="6"/>
        <v>-57846.190999999999</v>
      </c>
      <c r="L150" s="87">
        <f t="shared" si="7"/>
        <v>-57846.190999999999</v>
      </c>
      <c r="N150" s="73"/>
    </row>
    <row r="151" spans="2:14" x14ac:dyDescent="0.3">
      <c r="B151" s="86" t="s">
        <v>203</v>
      </c>
      <c r="C151" s="87">
        <v>-13794.709000000001</v>
      </c>
      <c r="D151" s="87">
        <v>-12045.584000000001</v>
      </c>
      <c r="E151" s="87">
        <v>0</v>
      </c>
      <c r="F151" s="87">
        <v>0</v>
      </c>
      <c r="G151" s="87">
        <v>0</v>
      </c>
      <c r="H151" s="87">
        <v>0</v>
      </c>
      <c r="I151" s="87">
        <v>-4.8849999999999998</v>
      </c>
      <c r="J151" s="87">
        <v>-4.8849999999999998</v>
      </c>
      <c r="K151" s="87">
        <f t="shared" si="6"/>
        <v>-13799.594000000001</v>
      </c>
      <c r="L151" s="87">
        <f t="shared" si="7"/>
        <v>-12050.469000000001</v>
      </c>
      <c r="N151" s="73"/>
    </row>
    <row r="152" spans="2:14" x14ac:dyDescent="0.3">
      <c r="B152" s="86" t="s">
        <v>310</v>
      </c>
      <c r="C152" s="87">
        <v>-56413.415999999997</v>
      </c>
      <c r="D152" s="87">
        <v>-56076.065999999999</v>
      </c>
      <c r="E152" s="87">
        <v>0</v>
      </c>
      <c r="F152" s="87">
        <v>0</v>
      </c>
      <c r="G152" s="87">
        <v>0</v>
      </c>
      <c r="H152" s="87">
        <v>0</v>
      </c>
      <c r="I152" s="87">
        <v>0</v>
      </c>
      <c r="J152" s="87">
        <v>0</v>
      </c>
      <c r="K152" s="87">
        <f t="shared" si="6"/>
        <v>-56413.415999999997</v>
      </c>
      <c r="L152" s="87">
        <f t="shared" si="7"/>
        <v>-56076.065999999999</v>
      </c>
      <c r="N152" s="73"/>
    </row>
    <row r="153" spans="2:14" x14ac:dyDescent="0.3">
      <c r="B153" s="86" t="s">
        <v>309</v>
      </c>
      <c r="C153" s="87">
        <v>-186408.02</v>
      </c>
      <c r="D153" s="87">
        <v>-176466.81299999999</v>
      </c>
      <c r="E153" s="87">
        <v>0</v>
      </c>
      <c r="F153" s="87">
        <v>0</v>
      </c>
      <c r="G153" s="87">
        <v>0</v>
      </c>
      <c r="H153" s="87">
        <v>0</v>
      </c>
      <c r="I153" s="87">
        <v>0</v>
      </c>
      <c r="J153" s="87">
        <v>0</v>
      </c>
      <c r="K153" s="87">
        <f t="shared" si="6"/>
        <v>-186408.02</v>
      </c>
      <c r="L153" s="87">
        <f t="shared" si="7"/>
        <v>-176466.81299999999</v>
      </c>
      <c r="N153" s="73"/>
    </row>
    <row r="154" spans="2:14" x14ac:dyDescent="0.3">
      <c r="B154" s="86" t="s">
        <v>308</v>
      </c>
      <c r="C154" s="87">
        <v>-21827.651000000002</v>
      </c>
      <c r="D154" s="87">
        <v>-20262.260999999999</v>
      </c>
      <c r="E154" s="87">
        <v>0</v>
      </c>
      <c r="F154" s="87">
        <v>0</v>
      </c>
      <c r="G154" s="87">
        <v>0</v>
      </c>
      <c r="H154" s="87">
        <v>0</v>
      </c>
      <c r="I154" s="87">
        <v>0</v>
      </c>
      <c r="J154" s="87">
        <v>0</v>
      </c>
      <c r="K154" s="87">
        <f t="shared" si="6"/>
        <v>-21827.651000000002</v>
      </c>
      <c r="L154" s="87">
        <f t="shared" si="7"/>
        <v>-20262.260999999999</v>
      </c>
      <c r="N154" s="73"/>
    </row>
    <row r="155" spans="2:14" x14ac:dyDescent="0.3">
      <c r="B155" s="86" t="s">
        <v>307</v>
      </c>
      <c r="C155" s="87">
        <v>-22490.738000000001</v>
      </c>
      <c r="D155" s="87">
        <v>-21501.876</v>
      </c>
      <c r="E155" s="87">
        <v>0</v>
      </c>
      <c r="F155" s="87">
        <v>0</v>
      </c>
      <c r="G155" s="87">
        <v>0</v>
      </c>
      <c r="H155" s="87">
        <v>0</v>
      </c>
      <c r="I155" s="87">
        <v>0</v>
      </c>
      <c r="J155" s="87">
        <v>0</v>
      </c>
      <c r="K155" s="87">
        <f t="shared" ref="K155:K208" si="8">C155+E155+G155+I155</f>
        <v>-22490.738000000001</v>
      </c>
      <c r="L155" s="87">
        <f t="shared" ref="L155:L208" si="9">D155+F155+H155+J155</f>
        <v>-21501.876</v>
      </c>
      <c r="N155" s="73"/>
    </row>
    <row r="156" spans="2:14" x14ac:dyDescent="0.3">
      <c r="B156" s="86" t="s">
        <v>306</v>
      </c>
      <c r="C156" s="87">
        <v>-11734.334000000001</v>
      </c>
      <c r="D156" s="87">
        <v>-11730.710999999999</v>
      </c>
      <c r="E156" s="87">
        <v>0</v>
      </c>
      <c r="F156" s="87">
        <v>0</v>
      </c>
      <c r="G156" s="87">
        <v>0</v>
      </c>
      <c r="H156" s="87">
        <v>0</v>
      </c>
      <c r="I156" s="87">
        <v>0</v>
      </c>
      <c r="J156" s="87">
        <v>0</v>
      </c>
      <c r="K156" s="87">
        <f t="shared" si="8"/>
        <v>-11734.334000000001</v>
      </c>
      <c r="L156" s="87">
        <f t="shared" si="9"/>
        <v>-11730.710999999999</v>
      </c>
      <c r="N156" s="73"/>
    </row>
    <row r="157" spans="2:14" x14ac:dyDescent="0.3">
      <c r="B157" s="82" t="s">
        <v>262</v>
      </c>
      <c r="C157" s="83">
        <v>-94879.892000000007</v>
      </c>
      <c r="D157" s="83">
        <v>0</v>
      </c>
      <c r="E157" s="83">
        <v>0</v>
      </c>
      <c r="F157" s="83">
        <v>0</v>
      </c>
      <c r="G157" s="83">
        <v>0</v>
      </c>
      <c r="H157" s="83">
        <v>0</v>
      </c>
      <c r="I157" s="83">
        <v>0</v>
      </c>
      <c r="J157" s="83">
        <v>0</v>
      </c>
      <c r="K157" s="83">
        <f t="shared" si="8"/>
        <v>-94879.892000000007</v>
      </c>
      <c r="L157" s="83">
        <f t="shared" si="9"/>
        <v>0</v>
      </c>
      <c r="N157" s="68"/>
    </row>
    <row r="158" spans="2:14" x14ac:dyDescent="0.3">
      <c r="B158" s="66" t="s">
        <v>1</v>
      </c>
      <c r="C158" s="67">
        <v>-454048.14299999998</v>
      </c>
      <c r="D158" s="67">
        <v>-309641.04599999997</v>
      </c>
      <c r="E158" s="67">
        <v>0</v>
      </c>
      <c r="F158" s="67">
        <v>0</v>
      </c>
      <c r="G158" s="67">
        <v>0</v>
      </c>
      <c r="H158" s="67">
        <v>0</v>
      </c>
      <c r="I158" s="67">
        <v>-72050.725000000006</v>
      </c>
      <c r="J158" s="67">
        <v>-72050.725000000006</v>
      </c>
      <c r="K158" s="67">
        <f t="shared" si="8"/>
        <v>-526098.86800000002</v>
      </c>
      <c r="L158" s="67">
        <f t="shared" si="9"/>
        <v>-381691.77099999995</v>
      </c>
      <c r="N158" s="68"/>
    </row>
    <row r="159" spans="2:14" s="93" customFormat="1" x14ac:dyDescent="0.3">
      <c r="B159" s="88" t="s">
        <v>202</v>
      </c>
      <c r="C159" s="89">
        <v>-96223.304000000004</v>
      </c>
      <c r="D159" s="89">
        <v>-77030.046000000002</v>
      </c>
      <c r="E159" s="89">
        <v>0</v>
      </c>
      <c r="F159" s="89">
        <v>0</v>
      </c>
      <c r="G159" s="89">
        <v>0</v>
      </c>
      <c r="H159" s="89">
        <v>0</v>
      </c>
      <c r="I159" s="89">
        <v>-27567.455000000002</v>
      </c>
      <c r="J159" s="89">
        <v>-27567.455000000002</v>
      </c>
      <c r="K159" s="89">
        <f t="shared" si="8"/>
        <v>-123790.75900000001</v>
      </c>
      <c r="L159" s="89">
        <f t="shared" si="9"/>
        <v>-104597.501</v>
      </c>
      <c r="N159" s="92"/>
    </row>
    <row r="160" spans="2:14" s="93" customFormat="1" x14ac:dyDescent="0.3">
      <c r="B160" s="88" t="s">
        <v>201</v>
      </c>
      <c r="C160" s="89">
        <v>-13554.751</v>
      </c>
      <c r="D160" s="89">
        <v>-13554.751</v>
      </c>
      <c r="E160" s="89">
        <v>0</v>
      </c>
      <c r="F160" s="89">
        <v>0</v>
      </c>
      <c r="G160" s="89">
        <v>0</v>
      </c>
      <c r="H160" s="89">
        <v>0</v>
      </c>
      <c r="I160" s="89">
        <v>2772.1990000000001</v>
      </c>
      <c r="J160" s="89">
        <v>2772.1990000000001</v>
      </c>
      <c r="K160" s="89">
        <f t="shared" si="8"/>
        <v>-10782.552</v>
      </c>
      <c r="L160" s="89">
        <f t="shared" si="9"/>
        <v>-10782.552</v>
      </c>
      <c r="N160" s="92"/>
    </row>
    <row r="161" spans="2:14" s="93" customFormat="1" x14ac:dyDescent="0.3">
      <c r="B161" s="88" t="s">
        <v>305</v>
      </c>
      <c r="C161" s="89">
        <v>-13750</v>
      </c>
      <c r="D161" s="89">
        <v>-13750</v>
      </c>
      <c r="E161" s="89">
        <v>0</v>
      </c>
      <c r="F161" s="89">
        <v>0</v>
      </c>
      <c r="G161" s="89">
        <v>0</v>
      </c>
      <c r="H161" s="89">
        <v>0</v>
      </c>
      <c r="I161" s="89">
        <v>0</v>
      </c>
      <c r="J161" s="89">
        <v>0</v>
      </c>
      <c r="K161" s="89">
        <f t="shared" si="8"/>
        <v>-13750</v>
      </c>
      <c r="L161" s="89">
        <f t="shared" si="9"/>
        <v>-13750</v>
      </c>
      <c r="N161" s="92"/>
    </row>
    <row r="162" spans="2:14" s="93" customFormat="1" x14ac:dyDescent="0.3">
      <c r="B162" s="88" t="s">
        <v>200</v>
      </c>
      <c r="C162" s="89">
        <v>-192491.55100000001</v>
      </c>
      <c r="D162" s="89">
        <v>-192491.55100000001</v>
      </c>
      <c r="E162" s="89">
        <v>0</v>
      </c>
      <c r="F162" s="89">
        <v>0</v>
      </c>
      <c r="G162" s="89">
        <v>0</v>
      </c>
      <c r="H162" s="89">
        <v>0</v>
      </c>
      <c r="I162" s="89">
        <v>-41958.021000000001</v>
      </c>
      <c r="J162" s="89">
        <v>-41958.021000000001</v>
      </c>
      <c r="K162" s="89">
        <f t="shared" si="8"/>
        <v>-234449.57200000001</v>
      </c>
      <c r="L162" s="89">
        <f t="shared" si="9"/>
        <v>-234449.57200000001</v>
      </c>
      <c r="N162" s="92"/>
    </row>
    <row r="163" spans="2:14" s="93" customFormat="1" x14ac:dyDescent="0.3">
      <c r="B163" s="88" t="s">
        <v>304</v>
      </c>
      <c r="C163" s="89">
        <v>-28300</v>
      </c>
      <c r="D163" s="89">
        <v>0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9">
        <v>0</v>
      </c>
      <c r="K163" s="89">
        <f t="shared" si="8"/>
        <v>-28300</v>
      </c>
      <c r="L163" s="89">
        <f t="shared" si="9"/>
        <v>0</v>
      </c>
      <c r="N163" s="92"/>
    </row>
    <row r="164" spans="2:14" s="93" customFormat="1" x14ac:dyDescent="0.3">
      <c r="B164" s="88" t="s">
        <v>303</v>
      </c>
      <c r="C164" s="89">
        <v>-11506.875</v>
      </c>
      <c r="D164" s="89">
        <v>0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9">
        <v>0</v>
      </c>
      <c r="K164" s="89">
        <f t="shared" si="8"/>
        <v>-11506.875</v>
      </c>
      <c r="L164" s="89">
        <f t="shared" si="9"/>
        <v>0</v>
      </c>
      <c r="N164" s="92"/>
    </row>
    <row r="165" spans="2:14" s="93" customFormat="1" x14ac:dyDescent="0.3">
      <c r="B165" s="95" t="s">
        <v>257</v>
      </c>
      <c r="C165" s="90">
        <v>0</v>
      </c>
      <c r="D165" s="90">
        <v>0</v>
      </c>
      <c r="E165" s="90">
        <v>0</v>
      </c>
      <c r="F165" s="90">
        <v>0</v>
      </c>
      <c r="G165" s="90">
        <v>0</v>
      </c>
      <c r="H165" s="90">
        <v>0</v>
      </c>
      <c r="I165" s="90">
        <v>-12918.797999999999</v>
      </c>
      <c r="J165" s="90">
        <v>-12918.797999999999</v>
      </c>
      <c r="K165" s="90">
        <f t="shared" si="8"/>
        <v>-12918.797999999999</v>
      </c>
      <c r="L165" s="90">
        <f t="shared" si="9"/>
        <v>-12918.797999999999</v>
      </c>
      <c r="M165" s="91"/>
      <c r="N165" s="92"/>
    </row>
    <row r="166" spans="2:14" s="93" customFormat="1" x14ac:dyDescent="0.3">
      <c r="B166" s="95" t="s">
        <v>56</v>
      </c>
      <c r="C166" s="90">
        <v>-29836.219000000001</v>
      </c>
      <c r="D166" s="90">
        <v>-12814.698</v>
      </c>
      <c r="E166" s="90">
        <v>0</v>
      </c>
      <c r="F166" s="90">
        <v>0</v>
      </c>
      <c r="G166" s="90">
        <v>0</v>
      </c>
      <c r="H166" s="90">
        <v>0</v>
      </c>
      <c r="I166" s="90">
        <v>7621.3499999999985</v>
      </c>
      <c r="J166" s="90">
        <v>7621.3499999999985</v>
      </c>
      <c r="K166" s="90">
        <f t="shared" si="8"/>
        <v>-22214.869000000002</v>
      </c>
      <c r="L166" s="90">
        <f t="shared" si="9"/>
        <v>-5193.3480000000018</v>
      </c>
      <c r="N166" s="92"/>
    </row>
    <row r="167" spans="2:14" x14ac:dyDescent="0.3">
      <c r="B167" s="69" t="s">
        <v>262</v>
      </c>
      <c r="C167" s="81">
        <v>-68385.442999999999</v>
      </c>
      <c r="D167" s="81"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f t="shared" si="8"/>
        <v>-68385.442999999999</v>
      </c>
      <c r="L167" s="81">
        <f t="shared" si="9"/>
        <v>0</v>
      </c>
      <c r="N167" s="68"/>
    </row>
    <row r="168" spans="2:14" x14ac:dyDescent="0.3">
      <c r="C168" s="76">
        <v>9.9999999999999995E-8</v>
      </c>
      <c r="N168" s="68"/>
    </row>
    <row r="169" spans="2:14" ht="23" x14ac:dyDescent="0.3">
      <c r="B169" s="64" t="s">
        <v>199</v>
      </c>
      <c r="C169" s="65" t="s">
        <v>4</v>
      </c>
      <c r="D169" s="65" t="s">
        <v>3</v>
      </c>
      <c r="E169" s="65" t="s">
        <v>4</v>
      </c>
      <c r="F169" s="65" t="s">
        <v>3</v>
      </c>
      <c r="G169" s="65" t="s">
        <v>4</v>
      </c>
      <c r="H169" s="65" t="s">
        <v>3</v>
      </c>
      <c r="I169" s="65" t="s">
        <v>4</v>
      </c>
      <c r="J169" s="65" t="s">
        <v>3</v>
      </c>
      <c r="K169" s="65" t="s">
        <v>4</v>
      </c>
      <c r="L169" s="65" t="s">
        <v>3</v>
      </c>
      <c r="N169" s="68"/>
    </row>
    <row r="170" spans="2:14" x14ac:dyDescent="0.3">
      <c r="B170" s="66" t="s">
        <v>258</v>
      </c>
      <c r="C170" s="67">
        <v>1270992.74</v>
      </c>
      <c r="D170" s="67">
        <v>0</v>
      </c>
      <c r="E170" s="67">
        <v>0</v>
      </c>
      <c r="F170" s="67">
        <v>0</v>
      </c>
      <c r="G170" s="67">
        <v>54600</v>
      </c>
      <c r="H170" s="67">
        <v>0</v>
      </c>
      <c r="I170" s="67">
        <v>0</v>
      </c>
      <c r="J170" s="67">
        <v>0</v>
      </c>
      <c r="K170" s="67">
        <f t="shared" si="8"/>
        <v>1325592.74</v>
      </c>
      <c r="L170" s="67">
        <f t="shared" si="9"/>
        <v>0</v>
      </c>
      <c r="N170" s="68"/>
    </row>
    <row r="171" spans="2:14" x14ac:dyDescent="0.3">
      <c r="B171" s="69" t="s">
        <v>274</v>
      </c>
      <c r="C171" s="81">
        <v>693588.82900000003</v>
      </c>
      <c r="D171" s="81">
        <v>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81">
        <v>0</v>
      </c>
      <c r="K171" s="81">
        <f t="shared" si="8"/>
        <v>693588.82900000003</v>
      </c>
      <c r="L171" s="81">
        <f t="shared" si="9"/>
        <v>0</v>
      </c>
      <c r="N171" s="68"/>
    </row>
    <row r="172" spans="2:14" x14ac:dyDescent="0.3">
      <c r="B172" s="69" t="s">
        <v>273</v>
      </c>
      <c r="C172" s="81">
        <v>36232.300000000003</v>
      </c>
      <c r="D172" s="81"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f t="shared" si="8"/>
        <v>36232.300000000003</v>
      </c>
      <c r="L172" s="81">
        <f t="shared" si="9"/>
        <v>0</v>
      </c>
      <c r="N172" s="68"/>
    </row>
    <row r="173" spans="2:14" x14ac:dyDescent="0.3">
      <c r="B173" s="69" t="s">
        <v>272</v>
      </c>
      <c r="C173" s="81">
        <v>293114.571</v>
      </c>
      <c r="D173" s="81"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f t="shared" si="8"/>
        <v>293114.571</v>
      </c>
      <c r="L173" s="81">
        <f t="shared" si="9"/>
        <v>0</v>
      </c>
      <c r="N173" s="68"/>
    </row>
    <row r="174" spans="2:14" x14ac:dyDescent="0.3">
      <c r="B174" s="69" t="s">
        <v>271</v>
      </c>
      <c r="C174" s="81">
        <v>15</v>
      </c>
      <c r="D174" s="81">
        <v>0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1">
        <f t="shared" si="8"/>
        <v>15</v>
      </c>
      <c r="L174" s="81">
        <f t="shared" si="9"/>
        <v>0</v>
      </c>
      <c r="N174" s="68"/>
    </row>
    <row r="175" spans="2:14" x14ac:dyDescent="0.3">
      <c r="B175" s="69" t="s">
        <v>270</v>
      </c>
      <c r="C175" s="81">
        <v>974</v>
      </c>
      <c r="D175" s="81"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f t="shared" si="8"/>
        <v>974</v>
      </c>
      <c r="L175" s="81">
        <f t="shared" si="9"/>
        <v>0</v>
      </c>
      <c r="N175" s="68"/>
    </row>
    <row r="176" spans="2:14" x14ac:dyDescent="0.3">
      <c r="B176" s="69" t="s">
        <v>269</v>
      </c>
      <c r="C176" s="81">
        <v>139327</v>
      </c>
      <c r="D176" s="81">
        <v>0</v>
      </c>
      <c r="E176" s="81">
        <v>0</v>
      </c>
      <c r="F176" s="81">
        <v>0</v>
      </c>
      <c r="G176" s="81">
        <v>0</v>
      </c>
      <c r="H176" s="81">
        <v>0</v>
      </c>
      <c r="I176" s="81">
        <v>0</v>
      </c>
      <c r="J176" s="81">
        <v>0</v>
      </c>
      <c r="K176" s="81">
        <f t="shared" si="8"/>
        <v>139327</v>
      </c>
      <c r="L176" s="81">
        <f t="shared" si="9"/>
        <v>0</v>
      </c>
      <c r="N176" s="68"/>
    </row>
    <row r="177" spans="2:14" x14ac:dyDescent="0.3">
      <c r="B177" s="69" t="s">
        <v>268</v>
      </c>
      <c r="C177" s="81">
        <v>26455</v>
      </c>
      <c r="D177" s="81"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f t="shared" si="8"/>
        <v>26455</v>
      </c>
      <c r="L177" s="81">
        <f t="shared" si="9"/>
        <v>0</v>
      </c>
      <c r="N177" s="68"/>
    </row>
    <row r="178" spans="2:14" x14ac:dyDescent="0.3">
      <c r="B178" s="69" t="s">
        <v>267</v>
      </c>
      <c r="C178" s="81">
        <v>81286.039999999994</v>
      </c>
      <c r="D178" s="81">
        <v>0</v>
      </c>
      <c r="E178" s="81">
        <v>0</v>
      </c>
      <c r="F178" s="81">
        <v>0</v>
      </c>
      <c r="G178" s="81">
        <v>54600</v>
      </c>
      <c r="H178" s="81">
        <v>0</v>
      </c>
      <c r="I178" s="81">
        <v>0</v>
      </c>
      <c r="J178" s="81">
        <v>0</v>
      </c>
      <c r="K178" s="81">
        <f t="shared" si="8"/>
        <v>135886.03999999998</v>
      </c>
      <c r="L178" s="81">
        <f t="shared" si="9"/>
        <v>0</v>
      </c>
      <c r="N178" s="68"/>
    </row>
    <row r="179" spans="2:14" x14ac:dyDescent="0.3">
      <c r="B179" s="66" t="s">
        <v>2</v>
      </c>
      <c r="C179" s="67">
        <v>-1189617.885</v>
      </c>
      <c r="D179" s="67">
        <v>-196040.535</v>
      </c>
      <c r="E179" s="67">
        <v>0</v>
      </c>
      <c r="F179" s="67">
        <v>0</v>
      </c>
      <c r="G179" s="67">
        <v>5046.5709999999999</v>
      </c>
      <c r="H179" s="67">
        <v>4319.0240000000003</v>
      </c>
      <c r="I179" s="67">
        <v>-3620.5889999999999</v>
      </c>
      <c r="J179" s="67">
        <v>-3620.5889999999999</v>
      </c>
      <c r="K179" s="67">
        <f t="shared" si="8"/>
        <v>-1188191.9029999999</v>
      </c>
      <c r="L179" s="67">
        <f t="shared" si="9"/>
        <v>-195342.1</v>
      </c>
      <c r="N179" s="68"/>
    </row>
    <row r="180" spans="2:14" ht="23" x14ac:dyDescent="0.3">
      <c r="B180" s="82" t="s">
        <v>122</v>
      </c>
      <c r="C180" s="83">
        <v>-3678.5360000000001</v>
      </c>
      <c r="D180" s="83">
        <v>-3503.3690000000001</v>
      </c>
      <c r="E180" s="83">
        <v>0</v>
      </c>
      <c r="F180" s="83">
        <v>0</v>
      </c>
      <c r="G180" s="83">
        <v>84.71</v>
      </c>
      <c r="H180" s="83">
        <v>84.71</v>
      </c>
      <c r="I180" s="83">
        <v>776.32399999999996</v>
      </c>
      <c r="J180" s="83">
        <v>776.32399999999996</v>
      </c>
      <c r="K180" s="83">
        <f t="shared" si="8"/>
        <v>-2817.502</v>
      </c>
      <c r="L180" s="83">
        <f t="shared" si="9"/>
        <v>-2642.335</v>
      </c>
      <c r="N180" s="68"/>
    </row>
    <row r="181" spans="2:14" x14ac:dyDescent="0.3">
      <c r="B181" s="84" t="s">
        <v>108</v>
      </c>
      <c r="C181" s="85">
        <v>-3678.5360000000001</v>
      </c>
      <c r="D181" s="85">
        <v>-3503.3690000000001</v>
      </c>
      <c r="E181" s="85">
        <v>0</v>
      </c>
      <c r="F181" s="85">
        <v>0</v>
      </c>
      <c r="G181" s="85">
        <v>84.71</v>
      </c>
      <c r="H181" s="85">
        <v>84.71</v>
      </c>
      <c r="I181" s="85">
        <v>776.32399999999996</v>
      </c>
      <c r="J181" s="85">
        <v>776.32399999999996</v>
      </c>
      <c r="K181" s="85">
        <f t="shared" si="8"/>
        <v>-2817.502</v>
      </c>
      <c r="L181" s="85">
        <f t="shared" si="9"/>
        <v>-2642.335</v>
      </c>
      <c r="N181" s="68"/>
    </row>
    <row r="182" spans="2:14" ht="23" x14ac:dyDescent="0.3">
      <c r="B182" s="86" t="s">
        <v>106</v>
      </c>
      <c r="C182" s="87">
        <v>-3678.5360000000001</v>
      </c>
      <c r="D182" s="87">
        <v>-3503.3690000000001</v>
      </c>
      <c r="E182" s="87">
        <v>0</v>
      </c>
      <c r="F182" s="87">
        <v>0</v>
      </c>
      <c r="G182" s="87">
        <v>84.71</v>
      </c>
      <c r="H182" s="87">
        <v>84.71</v>
      </c>
      <c r="I182" s="87">
        <v>776.32399999999996</v>
      </c>
      <c r="J182" s="87">
        <v>776.32399999999996</v>
      </c>
      <c r="K182" s="87">
        <f t="shared" si="8"/>
        <v>-2817.502</v>
      </c>
      <c r="L182" s="87">
        <f t="shared" si="9"/>
        <v>-2642.335</v>
      </c>
      <c r="N182" s="68"/>
    </row>
    <row r="183" spans="2:14" x14ac:dyDescent="0.3">
      <c r="B183" s="82" t="s">
        <v>102</v>
      </c>
      <c r="C183" s="83">
        <v>-166685.60699999999</v>
      </c>
      <c r="D183" s="83">
        <v>-70815.865000000005</v>
      </c>
      <c r="E183" s="83">
        <v>0</v>
      </c>
      <c r="F183" s="83">
        <v>0</v>
      </c>
      <c r="G183" s="83">
        <v>1684.2470000000001</v>
      </c>
      <c r="H183" s="83">
        <v>1684.2470000000001</v>
      </c>
      <c r="I183" s="83">
        <v>5098.7879999999996</v>
      </c>
      <c r="J183" s="83">
        <v>5098.7879999999996</v>
      </c>
      <c r="K183" s="83">
        <f t="shared" si="8"/>
        <v>-159902.57199999999</v>
      </c>
      <c r="L183" s="83">
        <f t="shared" si="9"/>
        <v>-64032.83</v>
      </c>
      <c r="N183" s="68"/>
    </row>
    <row r="184" spans="2:14" x14ac:dyDescent="0.3">
      <c r="B184" s="84" t="s">
        <v>101</v>
      </c>
      <c r="C184" s="85">
        <v>-166685.60699999999</v>
      </c>
      <c r="D184" s="85">
        <v>-70815.865000000005</v>
      </c>
      <c r="E184" s="85">
        <v>0</v>
      </c>
      <c r="F184" s="85">
        <v>0</v>
      </c>
      <c r="G184" s="85">
        <v>1684.2470000000001</v>
      </c>
      <c r="H184" s="85">
        <v>1684.2470000000001</v>
      </c>
      <c r="I184" s="85">
        <v>5098.7879999999996</v>
      </c>
      <c r="J184" s="85">
        <v>5098.7879999999996</v>
      </c>
      <c r="K184" s="85">
        <f t="shared" si="8"/>
        <v>-159902.57199999999</v>
      </c>
      <c r="L184" s="85">
        <f t="shared" si="9"/>
        <v>-64032.83</v>
      </c>
      <c r="N184" s="68"/>
    </row>
    <row r="185" spans="2:14" ht="23" x14ac:dyDescent="0.3">
      <c r="B185" s="86" t="s">
        <v>198</v>
      </c>
      <c r="C185" s="87">
        <v>-58074.114999999998</v>
      </c>
      <c r="D185" s="87">
        <v>-2007.624</v>
      </c>
      <c r="E185" s="87">
        <v>0</v>
      </c>
      <c r="F185" s="87">
        <v>0</v>
      </c>
      <c r="G185" s="87">
        <v>60.893000000000001</v>
      </c>
      <c r="H185" s="87">
        <v>60.893000000000001</v>
      </c>
      <c r="I185" s="87">
        <v>226.52799999999999</v>
      </c>
      <c r="J185" s="87">
        <v>226.52799999999999</v>
      </c>
      <c r="K185" s="87">
        <f t="shared" si="8"/>
        <v>-57786.694000000003</v>
      </c>
      <c r="L185" s="87">
        <f t="shared" si="9"/>
        <v>-1720.203</v>
      </c>
      <c r="N185" s="68"/>
    </row>
    <row r="186" spans="2:14" x14ac:dyDescent="0.3">
      <c r="B186" s="86" t="s">
        <v>197</v>
      </c>
      <c r="C186" s="87">
        <v>-12103.01</v>
      </c>
      <c r="D186" s="87">
        <v>-4661.0339999999997</v>
      </c>
      <c r="E186" s="87">
        <v>0</v>
      </c>
      <c r="F186" s="87">
        <v>0</v>
      </c>
      <c r="G186" s="87">
        <v>77.355000000000004</v>
      </c>
      <c r="H186" s="87">
        <v>77.355000000000004</v>
      </c>
      <c r="I186" s="87">
        <v>-53.542000000000002</v>
      </c>
      <c r="J186" s="87">
        <v>-53.542000000000002</v>
      </c>
      <c r="K186" s="87">
        <f t="shared" si="8"/>
        <v>-12079.197</v>
      </c>
      <c r="L186" s="87">
        <f t="shared" si="9"/>
        <v>-4637.2210000000005</v>
      </c>
      <c r="N186" s="68"/>
    </row>
    <row r="187" spans="2:14" x14ac:dyDescent="0.3">
      <c r="B187" s="86" t="s">
        <v>196</v>
      </c>
      <c r="C187" s="87">
        <v>-1630.299</v>
      </c>
      <c r="D187" s="87">
        <v>-1261.405</v>
      </c>
      <c r="E187" s="87">
        <v>0</v>
      </c>
      <c r="F187" s="87">
        <v>0</v>
      </c>
      <c r="G187" s="87">
        <v>43.83</v>
      </c>
      <c r="H187" s="87">
        <v>43.83</v>
      </c>
      <c r="I187" s="87">
        <v>102.498</v>
      </c>
      <c r="J187" s="87">
        <v>102.498</v>
      </c>
      <c r="K187" s="87">
        <f t="shared" si="8"/>
        <v>-1483.971</v>
      </c>
      <c r="L187" s="87">
        <f t="shared" si="9"/>
        <v>-1115.077</v>
      </c>
      <c r="N187" s="68"/>
    </row>
    <row r="188" spans="2:14" ht="23" x14ac:dyDescent="0.3">
      <c r="B188" s="86" t="s">
        <v>195</v>
      </c>
      <c r="C188" s="87">
        <v>-12532.251</v>
      </c>
      <c r="D188" s="87">
        <v>-1505.703</v>
      </c>
      <c r="E188" s="87">
        <v>0</v>
      </c>
      <c r="F188" s="87">
        <v>0</v>
      </c>
      <c r="G188" s="87">
        <v>30.933</v>
      </c>
      <c r="H188" s="87">
        <v>30.933</v>
      </c>
      <c r="I188" s="87">
        <v>-62.484000000000002</v>
      </c>
      <c r="J188" s="87">
        <v>-62.484000000000002</v>
      </c>
      <c r="K188" s="87">
        <f t="shared" si="8"/>
        <v>-12563.802</v>
      </c>
      <c r="L188" s="87">
        <f t="shared" si="9"/>
        <v>-1537.2539999999999</v>
      </c>
      <c r="N188" s="68"/>
    </row>
    <row r="189" spans="2:14" ht="23" x14ac:dyDescent="0.3">
      <c r="B189" s="86" t="s">
        <v>194</v>
      </c>
      <c r="C189" s="87">
        <v>-2774.663</v>
      </c>
      <c r="D189" s="87">
        <v>-1068.482</v>
      </c>
      <c r="E189" s="87">
        <v>0</v>
      </c>
      <c r="F189" s="87">
        <v>0</v>
      </c>
      <c r="G189" s="87">
        <v>30.091999999999999</v>
      </c>
      <c r="H189" s="87">
        <v>30.091999999999999</v>
      </c>
      <c r="I189" s="87">
        <v>-9.3789999999999996</v>
      </c>
      <c r="J189" s="87">
        <v>-9.3789999999999996</v>
      </c>
      <c r="K189" s="87">
        <f t="shared" si="8"/>
        <v>-2753.95</v>
      </c>
      <c r="L189" s="87">
        <f t="shared" si="9"/>
        <v>-1047.7689999999998</v>
      </c>
      <c r="N189" s="68"/>
    </row>
    <row r="190" spans="2:14" x14ac:dyDescent="0.3">
      <c r="B190" s="86" t="s">
        <v>193</v>
      </c>
      <c r="C190" s="87">
        <v>-2890.3290000000002</v>
      </c>
      <c r="D190" s="87">
        <v>-1805.27</v>
      </c>
      <c r="E190" s="87">
        <v>0</v>
      </c>
      <c r="F190" s="87">
        <v>0</v>
      </c>
      <c r="G190" s="87">
        <v>48.244</v>
      </c>
      <c r="H190" s="87">
        <v>48.244</v>
      </c>
      <c r="I190" s="87">
        <v>453.28300000000002</v>
      </c>
      <c r="J190" s="87">
        <v>453.28300000000002</v>
      </c>
      <c r="K190" s="87">
        <f t="shared" si="8"/>
        <v>-2388.8020000000001</v>
      </c>
      <c r="L190" s="87">
        <f t="shared" si="9"/>
        <v>-1303.7429999999999</v>
      </c>
      <c r="N190" s="68"/>
    </row>
    <row r="191" spans="2:14" x14ac:dyDescent="0.3">
      <c r="B191" s="86" t="s">
        <v>192</v>
      </c>
      <c r="C191" s="87">
        <v>-7077.5159999999996</v>
      </c>
      <c r="D191" s="87">
        <v>-3996.3939999999998</v>
      </c>
      <c r="E191" s="87">
        <v>0</v>
      </c>
      <c r="F191" s="87">
        <v>0</v>
      </c>
      <c r="G191" s="87">
        <v>83.515000000000001</v>
      </c>
      <c r="H191" s="87">
        <v>83.515000000000001</v>
      </c>
      <c r="I191" s="87">
        <v>412.43299999999999</v>
      </c>
      <c r="J191" s="87">
        <v>412.43299999999999</v>
      </c>
      <c r="K191" s="87">
        <f t="shared" si="8"/>
        <v>-6581.5679999999993</v>
      </c>
      <c r="L191" s="87">
        <f t="shared" si="9"/>
        <v>-3500.4459999999999</v>
      </c>
      <c r="N191" s="68"/>
    </row>
    <row r="192" spans="2:14" ht="23" x14ac:dyDescent="0.3">
      <c r="B192" s="86" t="s">
        <v>191</v>
      </c>
      <c r="C192" s="87">
        <v>-2031.143</v>
      </c>
      <c r="D192" s="87">
        <v>-1598.009</v>
      </c>
      <c r="E192" s="87">
        <v>0</v>
      </c>
      <c r="F192" s="87">
        <v>0</v>
      </c>
      <c r="G192" s="87">
        <v>43.811999999999998</v>
      </c>
      <c r="H192" s="87">
        <v>43.811999999999998</v>
      </c>
      <c r="I192" s="87">
        <v>-48.548999999999999</v>
      </c>
      <c r="J192" s="87">
        <v>-48.548999999999999</v>
      </c>
      <c r="K192" s="87">
        <f t="shared" si="8"/>
        <v>-2035.88</v>
      </c>
      <c r="L192" s="87">
        <f t="shared" si="9"/>
        <v>-1602.7460000000001</v>
      </c>
      <c r="N192" s="68"/>
    </row>
    <row r="193" spans="2:14" x14ac:dyDescent="0.3">
      <c r="B193" s="86" t="s">
        <v>190</v>
      </c>
      <c r="C193" s="87">
        <v>-3012.1819999999998</v>
      </c>
      <c r="D193" s="87">
        <v>-2822.3589999999999</v>
      </c>
      <c r="E193" s="87">
        <v>0</v>
      </c>
      <c r="F193" s="87">
        <v>0</v>
      </c>
      <c r="G193" s="87">
        <v>146.17699999999999</v>
      </c>
      <c r="H193" s="87">
        <v>146.17699999999999</v>
      </c>
      <c r="I193" s="87">
        <v>347.45100000000002</v>
      </c>
      <c r="J193" s="87">
        <v>347.45100000000002</v>
      </c>
      <c r="K193" s="87">
        <f t="shared" si="8"/>
        <v>-2518.5539999999996</v>
      </c>
      <c r="L193" s="87">
        <f t="shared" si="9"/>
        <v>-2328.7309999999998</v>
      </c>
      <c r="N193" s="68"/>
    </row>
    <row r="194" spans="2:14" x14ac:dyDescent="0.3">
      <c r="B194" s="86" t="s">
        <v>189</v>
      </c>
      <c r="C194" s="87">
        <v>-15958.718999999999</v>
      </c>
      <c r="D194" s="87">
        <v>-12617.635</v>
      </c>
      <c r="E194" s="87">
        <v>0</v>
      </c>
      <c r="F194" s="87">
        <v>0</v>
      </c>
      <c r="G194" s="87">
        <v>140.49100000000001</v>
      </c>
      <c r="H194" s="87">
        <v>140.49100000000001</v>
      </c>
      <c r="I194" s="87">
        <v>6694.442</v>
      </c>
      <c r="J194" s="87">
        <v>6694.442</v>
      </c>
      <c r="K194" s="87">
        <f t="shared" si="8"/>
        <v>-9123.7860000000001</v>
      </c>
      <c r="L194" s="87">
        <f t="shared" si="9"/>
        <v>-5782.7020000000002</v>
      </c>
      <c r="N194" s="68"/>
    </row>
    <row r="195" spans="2:14" x14ac:dyDescent="0.3">
      <c r="B195" s="86" t="s">
        <v>188</v>
      </c>
      <c r="C195" s="87">
        <v>-17493.434000000001</v>
      </c>
      <c r="D195" s="87">
        <v>-10332.968000000001</v>
      </c>
      <c r="E195" s="87">
        <v>0</v>
      </c>
      <c r="F195" s="87">
        <v>0</v>
      </c>
      <c r="G195" s="87">
        <v>213.83099999999999</v>
      </c>
      <c r="H195" s="87">
        <v>213.83099999999999</v>
      </c>
      <c r="I195" s="87">
        <v>-449.02699999999999</v>
      </c>
      <c r="J195" s="87">
        <v>-449.02699999999999</v>
      </c>
      <c r="K195" s="87">
        <f t="shared" si="8"/>
        <v>-17728.63</v>
      </c>
      <c r="L195" s="87">
        <f t="shared" si="9"/>
        <v>-10568.164000000001</v>
      </c>
      <c r="N195" s="68"/>
    </row>
    <row r="196" spans="2:14" x14ac:dyDescent="0.3">
      <c r="B196" s="86" t="s">
        <v>187</v>
      </c>
      <c r="C196" s="87">
        <v>-13487.754000000001</v>
      </c>
      <c r="D196" s="87">
        <v>-12956.44</v>
      </c>
      <c r="E196" s="87">
        <v>0</v>
      </c>
      <c r="F196" s="87">
        <v>0</v>
      </c>
      <c r="G196" s="87">
        <v>186.35499999999999</v>
      </c>
      <c r="H196" s="87">
        <v>186.35499999999999</v>
      </c>
      <c r="I196" s="87">
        <v>-292.52</v>
      </c>
      <c r="J196" s="87">
        <v>-292.52</v>
      </c>
      <c r="K196" s="87">
        <f t="shared" si="8"/>
        <v>-13593.919000000002</v>
      </c>
      <c r="L196" s="87">
        <f t="shared" si="9"/>
        <v>-13062.605000000001</v>
      </c>
      <c r="N196" s="68"/>
    </row>
    <row r="197" spans="2:14" ht="23" x14ac:dyDescent="0.3">
      <c r="B197" s="86" t="s">
        <v>186</v>
      </c>
      <c r="C197" s="87">
        <v>-4885.3990000000003</v>
      </c>
      <c r="D197" s="87">
        <v>-3423.355</v>
      </c>
      <c r="E197" s="87">
        <v>0</v>
      </c>
      <c r="F197" s="87">
        <v>0</v>
      </c>
      <c r="G197" s="87">
        <v>111.024</v>
      </c>
      <c r="H197" s="87">
        <v>111.024</v>
      </c>
      <c r="I197" s="87">
        <v>-189.232</v>
      </c>
      <c r="J197" s="87">
        <v>-189.232</v>
      </c>
      <c r="K197" s="87">
        <f t="shared" si="8"/>
        <v>-4963.607</v>
      </c>
      <c r="L197" s="87">
        <f t="shared" si="9"/>
        <v>-3501.5630000000001</v>
      </c>
      <c r="N197" s="68"/>
    </row>
    <row r="198" spans="2:14" ht="23" x14ac:dyDescent="0.3">
      <c r="B198" s="86" t="s">
        <v>185</v>
      </c>
      <c r="C198" s="87">
        <v>-6956.0169999999998</v>
      </c>
      <c r="D198" s="87">
        <v>-5791.8689999999997</v>
      </c>
      <c r="E198" s="87">
        <v>0</v>
      </c>
      <c r="F198" s="87">
        <v>0</v>
      </c>
      <c r="G198" s="87">
        <v>121.83</v>
      </c>
      <c r="H198" s="87">
        <v>121.83</v>
      </c>
      <c r="I198" s="87">
        <v>-1487.53</v>
      </c>
      <c r="J198" s="87">
        <v>-1487.53</v>
      </c>
      <c r="K198" s="87">
        <f t="shared" si="8"/>
        <v>-8321.7170000000006</v>
      </c>
      <c r="L198" s="87">
        <f t="shared" si="9"/>
        <v>-7157.5689999999995</v>
      </c>
      <c r="N198" s="68"/>
    </row>
    <row r="199" spans="2:14" x14ac:dyDescent="0.3">
      <c r="B199" s="86" t="s">
        <v>184</v>
      </c>
      <c r="C199" s="87">
        <v>-5778.7759999999998</v>
      </c>
      <c r="D199" s="87">
        <v>-4967.3180000000002</v>
      </c>
      <c r="E199" s="87">
        <v>0</v>
      </c>
      <c r="F199" s="87">
        <v>0</v>
      </c>
      <c r="G199" s="87">
        <v>345.86500000000001</v>
      </c>
      <c r="H199" s="87">
        <v>345.86500000000001</v>
      </c>
      <c r="I199" s="87">
        <v>-545.58399999999995</v>
      </c>
      <c r="J199" s="87">
        <v>-545.58399999999995</v>
      </c>
      <c r="K199" s="87">
        <f t="shared" si="8"/>
        <v>-5978.4949999999999</v>
      </c>
      <c r="L199" s="87">
        <f t="shared" si="9"/>
        <v>-5167.0370000000003</v>
      </c>
      <c r="N199" s="68"/>
    </row>
    <row r="200" spans="2:14" x14ac:dyDescent="0.3">
      <c r="B200" s="82" t="s">
        <v>183</v>
      </c>
      <c r="C200" s="83">
        <v>-80658.425000000003</v>
      </c>
      <c r="D200" s="83">
        <v>-7395.76</v>
      </c>
      <c r="E200" s="83">
        <v>0</v>
      </c>
      <c r="F200" s="83">
        <v>0</v>
      </c>
      <c r="G200" s="83">
        <v>438.66399999999999</v>
      </c>
      <c r="H200" s="83">
        <v>438.66399999999999</v>
      </c>
      <c r="I200" s="83">
        <v>1556.0619999999999</v>
      </c>
      <c r="J200" s="83">
        <v>1556.0619999999999</v>
      </c>
      <c r="K200" s="83">
        <f t="shared" si="8"/>
        <v>-78663.698999999993</v>
      </c>
      <c r="L200" s="83">
        <f t="shared" si="9"/>
        <v>-5401.0340000000006</v>
      </c>
      <c r="N200" s="68"/>
    </row>
    <row r="201" spans="2:14" x14ac:dyDescent="0.3">
      <c r="B201" s="84" t="s">
        <v>182</v>
      </c>
      <c r="C201" s="85">
        <v>-80658.425000000003</v>
      </c>
      <c r="D201" s="85">
        <v>-7395.76</v>
      </c>
      <c r="E201" s="85">
        <v>0</v>
      </c>
      <c r="F201" s="85">
        <v>0</v>
      </c>
      <c r="G201" s="85">
        <v>438.66399999999999</v>
      </c>
      <c r="H201" s="85">
        <v>438.66399999999999</v>
      </c>
      <c r="I201" s="85">
        <v>1556.0619999999999</v>
      </c>
      <c r="J201" s="85">
        <v>1556.0619999999999</v>
      </c>
      <c r="K201" s="85">
        <f t="shared" si="8"/>
        <v>-78663.698999999993</v>
      </c>
      <c r="L201" s="85">
        <f t="shared" si="9"/>
        <v>-5401.0340000000006</v>
      </c>
      <c r="N201" s="68"/>
    </row>
    <row r="202" spans="2:14" x14ac:dyDescent="0.3">
      <c r="B202" s="86" t="s">
        <v>181</v>
      </c>
      <c r="C202" s="87">
        <v>-538.96500000000003</v>
      </c>
      <c r="D202" s="87">
        <v>-516.86599999999999</v>
      </c>
      <c r="E202" s="87">
        <v>0</v>
      </c>
      <c r="F202" s="87">
        <v>0</v>
      </c>
      <c r="G202" s="87">
        <v>30.684000000000001</v>
      </c>
      <c r="H202" s="87">
        <v>30.684000000000001</v>
      </c>
      <c r="I202" s="87">
        <v>-62.652000000000001</v>
      </c>
      <c r="J202" s="87">
        <v>-62.652000000000001</v>
      </c>
      <c r="K202" s="87">
        <f t="shared" si="8"/>
        <v>-570.93299999999999</v>
      </c>
      <c r="L202" s="87">
        <f t="shared" si="9"/>
        <v>-548.83399999999995</v>
      </c>
      <c r="N202" s="68"/>
    </row>
    <row r="203" spans="2:14" x14ac:dyDescent="0.3">
      <c r="B203" s="86" t="s">
        <v>180</v>
      </c>
      <c r="C203" s="87">
        <v>-262.029</v>
      </c>
      <c r="D203" s="87">
        <v>-252.11699999999999</v>
      </c>
      <c r="E203" s="87">
        <v>0</v>
      </c>
      <c r="F203" s="87">
        <v>0</v>
      </c>
      <c r="G203" s="87">
        <v>15.342000000000001</v>
      </c>
      <c r="H203" s="87">
        <v>15.342000000000001</v>
      </c>
      <c r="I203" s="87">
        <v>-89.894999999999996</v>
      </c>
      <c r="J203" s="87">
        <v>-89.894999999999996</v>
      </c>
      <c r="K203" s="87">
        <f t="shared" si="8"/>
        <v>-336.58199999999999</v>
      </c>
      <c r="L203" s="87">
        <f t="shared" si="9"/>
        <v>-326.66999999999996</v>
      </c>
      <c r="N203" s="68"/>
    </row>
    <row r="204" spans="2:14" x14ac:dyDescent="0.3">
      <c r="B204" s="86" t="s">
        <v>179</v>
      </c>
      <c r="C204" s="87">
        <v>-147.309</v>
      </c>
      <c r="D204" s="87">
        <v>-139.81399999999999</v>
      </c>
      <c r="E204" s="87">
        <v>0</v>
      </c>
      <c r="F204" s="87">
        <v>0</v>
      </c>
      <c r="G204" s="87">
        <v>15.342000000000001</v>
      </c>
      <c r="H204" s="87">
        <v>15.342000000000001</v>
      </c>
      <c r="I204" s="87">
        <v>-101.249</v>
      </c>
      <c r="J204" s="87">
        <v>-101.249</v>
      </c>
      <c r="K204" s="87">
        <f t="shared" si="8"/>
        <v>-233.21599999999998</v>
      </c>
      <c r="L204" s="87">
        <f t="shared" si="9"/>
        <v>-225.721</v>
      </c>
      <c r="N204" s="68"/>
    </row>
    <row r="205" spans="2:14" x14ac:dyDescent="0.3">
      <c r="B205" s="86" t="s">
        <v>178</v>
      </c>
      <c r="C205" s="87">
        <v>-5388.4459999999999</v>
      </c>
      <c r="D205" s="87">
        <v>-333.83800000000002</v>
      </c>
      <c r="E205" s="87">
        <v>0</v>
      </c>
      <c r="F205" s="87">
        <v>0</v>
      </c>
      <c r="G205" s="87">
        <v>18.251999999999999</v>
      </c>
      <c r="H205" s="87">
        <v>18.251999999999999</v>
      </c>
      <c r="I205" s="87">
        <v>-252.91800000000001</v>
      </c>
      <c r="J205" s="87">
        <v>-252.91800000000001</v>
      </c>
      <c r="K205" s="87">
        <f t="shared" si="8"/>
        <v>-5623.1119999999992</v>
      </c>
      <c r="L205" s="87">
        <f t="shared" si="9"/>
        <v>-568.50400000000002</v>
      </c>
      <c r="N205" s="68"/>
    </row>
    <row r="206" spans="2:14" ht="23" x14ac:dyDescent="0.3">
      <c r="B206" s="86" t="s">
        <v>177</v>
      </c>
      <c r="C206" s="87">
        <v>-69276.134000000005</v>
      </c>
      <c r="D206" s="87">
        <v>-1541.414</v>
      </c>
      <c r="E206" s="87">
        <v>0</v>
      </c>
      <c r="F206" s="87">
        <v>0</v>
      </c>
      <c r="G206" s="87">
        <v>214.792</v>
      </c>
      <c r="H206" s="87">
        <v>214.792</v>
      </c>
      <c r="I206" s="87">
        <v>813.29</v>
      </c>
      <c r="J206" s="87">
        <v>813.29</v>
      </c>
      <c r="K206" s="87">
        <f t="shared" si="8"/>
        <v>-68248.052000000011</v>
      </c>
      <c r="L206" s="87">
        <f t="shared" si="9"/>
        <v>-513.33200000000011</v>
      </c>
      <c r="N206" s="68"/>
    </row>
    <row r="207" spans="2:14" x14ac:dyDescent="0.3">
      <c r="B207" s="86" t="s">
        <v>176</v>
      </c>
      <c r="C207" s="87">
        <v>-3016.5250000000001</v>
      </c>
      <c r="D207" s="87">
        <v>-2849.2539999999999</v>
      </c>
      <c r="E207" s="87">
        <v>0</v>
      </c>
      <c r="F207" s="87">
        <v>0</v>
      </c>
      <c r="G207" s="87">
        <v>144.25200000000001</v>
      </c>
      <c r="H207" s="87">
        <v>144.25200000000001</v>
      </c>
      <c r="I207" s="87">
        <v>1638.1959999999999</v>
      </c>
      <c r="J207" s="87">
        <v>1638.1959999999999</v>
      </c>
      <c r="K207" s="87">
        <f t="shared" si="8"/>
        <v>-1234.0770000000002</v>
      </c>
      <c r="L207" s="87">
        <f t="shared" si="9"/>
        <v>-1066.806</v>
      </c>
      <c r="N207" s="68"/>
    </row>
    <row r="208" spans="2:14" ht="23" x14ac:dyDescent="0.3">
      <c r="B208" s="86" t="s">
        <v>175</v>
      </c>
      <c r="C208" s="87">
        <v>-2029.0170000000001</v>
      </c>
      <c r="D208" s="87">
        <v>-1762.4570000000001</v>
      </c>
      <c r="E208" s="87">
        <v>0</v>
      </c>
      <c r="F208" s="87">
        <v>0</v>
      </c>
      <c r="G208" s="87">
        <v>0</v>
      </c>
      <c r="H208" s="87">
        <v>0</v>
      </c>
      <c r="I208" s="87">
        <v>-388.71</v>
      </c>
      <c r="J208" s="87">
        <v>-388.71</v>
      </c>
      <c r="K208" s="87">
        <f t="shared" si="8"/>
        <v>-2417.7269999999999</v>
      </c>
      <c r="L208" s="87">
        <f t="shared" si="9"/>
        <v>-2151.1669999999999</v>
      </c>
      <c r="N208" s="68"/>
    </row>
    <row r="209" spans="2:14" ht="23" x14ac:dyDescent="0.3">
      <c r="B209" s="82" t="s">
        <v>94</v>
      </c>
      <c r="C209" s="83">
        <v>-165417.625</v>
      </c>
      <c r="D209" s="83">
        <v>-5827.491</v>
      </c>
      <c r="E209" s="83">
        <v>0</v>
      </c>
      <c r="F209" s="83">
        <v>0</v>
      </c>
      <c r="G209" s="83">
        <v>273.464</v>
      </c>
      <c r="H209" s="83">
        <v>273.464</v>
      </c>
      <c r="I209" s="83">
        <v>-851.79899999999998</v>
      </c>
      <c r="J209" s="83">
        <v>-851.79899999999998</v>
      </c>
      <c r="K209" s="83">
        <f t="shared" ref="K209:K244" si="10">C209+E209+G209+I209</f>
        <v>-165995.96</v>
      </c>
      <c r="L209" s="83">
        <f t="shared" ref="L209:L244" si="11">D209+F209+H209+J209</f>
        <v>-6405.826</v>
      </c>
      <c r="N209" s="68"/>
    </row>
    <row r="210" spans="2:14" x14ac:dyDescent="0.3">
      <c r="B210" s="84" t="s">
        <v>174</v>
      </c>
      <c r="C210" s="85">
        <v>-165417.625</v>
      </c>
      <c r="D210" s="85">
        <v>-5827.491</v>
      </c>
      <c r="E210" s="85">
        <v>0</v>
      </c>
      <c r="F210" s="85">
        <v>0</v>
      </c>
      <c r="G210" s="85">
        <v>273.464</v>
      </c>
      <c r="H210" s="85">
        <v>273.464</v>
      </c>
      <c r="I210" s="85">
        <v>-851.79899999999998</v>
      </c>
      <c r="J210" s="85">
        <v>-851.79899999999998</v>
      </c>
      <c r="K210" s="85">
        <f t="shared" si="10"/>
        <v>-165995.96</v>
      </c>
      <c r="L210" s="85">
        <f t="shared" si="11"/>
        <v>-6405.826</v>
      </c>
      <c r="N210" s="68"/>
    </row>
    <row r="211" spans="2:14" x14ac:dyDescent="0.3">
      <c r="B211" s="86" t="s">
        <v>173</v>
      </c>
      <c r="C211" s="87">
        <v>-5361.1670000000004</v>
      </c>
      <c r="D211" s="87">
        <v>-1144.1289999999999</v>
      </c>
      <c r="E211" s="87">
        <v>0</v>
      </c>
      <c r="F211" s="87">
        <v>0</v>
      </c>
      <c r="G211" s="87">
        <v>46.481999999999999</v>
      </c>
      <c r="H211" s="87">
        <v>46.481999999999999</v>
      </c>
      <c r="I211" s="87">
        <v>659.94500000000005</v>
      </c>
      <c r="J211" s="87">
        <v>659.94500000000005</v>
      </c>
      <c r="K211" s="87">
        <f t="shared" si="10"/>
        <v>-4654.7400000000007</v>
      </c>
      <c r="L211" s="87">
        <f t="shared" si="11"/>
        <v>-437.70199999999988</v>
      </c>
      <c r="N211" s="68"/>
    </row>
    <row r="212" spans="2:14" ht="23" x14ac:dyDescent="0.3">
      <c r="B212" s="86" t="s">
        <v>172</v>
      </c>
      <c r="C212" s="87">
        <v>-1538.06</v>
      </c>
      <c r="D212" s="87">
        <v>-721.02499999999998</v>
      </c>
      <c r="E212" s="87">
        <v>0</v>
      </c>
      <c r="F212" s="87">
        <v>0</v>
      </c>
      <c r="G212" s="87">
        <v>108.459</v>
      </c>
      <c r="H212" s="87">
        <v>108.459</v>
      </c>
      <c r="I212" s="87">
        <v>-536.45799999999997</v>
      </c>
      <c r="J212" s="87">
        <v>-536.45799999999997</v>
      </c>
      <c r="K212" s="87">
        <f t="shared" si="10"/>
        <v>-1966.0589999999997</v>
      </c>
      <c r="L212" s="87">
        <f t="shared" si="11"/>
        <v>-1149.0239999999999</v>
      </c>
      <c r="N212" s="68"/>
    </row>
    <row r="213" spans="2:14" x14ac:dyDescent="0.3">
      <c r="B213" s="86" t="s">
        <v>171</v>
      </c>
      <c r="C213" s="87">
        <v>-158518.39799999999</v>
      </c>
      <c r="D213" s="87">
        <v>-3962.337</v>
      </c>
      <c r="E213" s="87">
        <v>0</v>
      </c>
      <c r="F213" s="87">
        <v>0</v>
      </c>
      <c r="G213" s="87">
        <v>118.523</v>
      </c>
      <c r="H213" s="87">
        <v>118.523</v>
      </c>
      <c r="I213" s="87">
        <v>-975.28599999999994</v>
      </c>
      <c r="J213" s="87">
        <v>-975.28599999999994</v>
      </c>
      <c r="K213" s="87">
        <f t="shared" si="10"/>
        <v>-159375.16099999999</v>
      </c>
      <c r="L213" s="87">
        <f t="shared" si="11"/>
        <v>-4819.0999999999995</v>
      </c>
      <c r="N213" s="68"/>
    </row>
    <row r="214" spans="2:14" x14ac:dyDescent="0.3">
      <c r="B214" s="82" t="s">
        <v>91</v>
      </c>
      <c r="C214" s="83">
        <v>-756962.83900000004</v>
      </c>
      <c r="D214" s="83">
        <v>-108498.05</v>
      </c>
      <c r="E214" s="83">
        <v>0</v>
      </c>
      <c r="F214" s="83">
        <v>0</v>
      </c>
      <c r="G214" s="83">
        <v>1837.9390000000001</v>
      </c>
      <c r="H214" s="83">
        <v>1837.9390000000001</v>
      </c>
      <c r="I214" s="83">
        <v>-10199.964</v>
      </c>
      <c r="J214" s="83">
        <v>-10199.964</v>
      </c>
      <c r="K214" s="83">
        <f t="shared" si="10"/>
        <v>-765324.86400000006</v>
      </c>
      <c r="L214" s="83">
        <f t="shared" si="11"/>
        <v>-116860.07500000001</v>
      </c>
      <c r="N214" s="68"/>
    </row>
    <row r="215" spans="2:14" x14ac:dyDescent="0.3">
      <c r="B215" s="84" t="s">
        <v>170</v>
      </c>
      <c r="C215" s="85">
        <v>-756962.83900000004</v>
      </c>
      <c r="D215" s="85">
        <v>-108498.05</v>
      </c>
      <c r="E215" s="85">
        <v>0</v>
      </c>
      <c r="F215" s="85">
        <v>0</v>
      </c>
      <c r="G215" s="85">
        <v>1837.9390000000001</v>
      </c>
      <c r="H215" s="85">
        <v>1837.9390000000001</v>
      </c>
      <c r="I215" s="85">
        <v>-10199.964</v>
      </c>
      <c r="J215" s="85">
        <v>-10199.964</v>
      </c>
      <c r="K215" s="85">
        <f t="shared" si="10"/>
        <v>-765324.86400000006</v>
      </c>
      <c r="L215" s="85">
        <f t="shared" si="11"/>
        <v>-116860.07500000001</v>
      </c>
      <c r="N215" s="68"/>
    </row>
    <row r="216" spans="2:14" x14ac:dyDescent="0.3">
      <c r="B216" s="86" t="s">
        <v>169</v>
      </c>
      <c r="C216" s="87">
        <v>-32311.797999999999</v>
      </c>
      <c r="D216" s="87">
        <v>-15233.581</v>
      </c>
      <c r="E216" s="87">
        <v>0</v>
      </c>
      <c r="F216" s="87">
        <v>0</v>
      </c>
      <c r="G216" s="87">
        <v>283.267</v>
      </c>
      <c r="H216" s="87">
        <v>283.267</v>
      </c>
      <c r="I216" s="87">
        <v>399.55200000000002</v>
      </c>
      <c r="J216" s="87">
        <v>399.55200000000002</v>
      </c>
      <c r="K216" s="87">
        <f t="shared" si="10"/>
        <v>-31628.978999999999</v>
      </c>
      <c r="L216" s="87">
        <f t="shared" si="11"/>
        <v>-14550.762000000001</v>
      </c>
      <c r="N216" s="68"/>
    </row>
    <row r="217" spans="2:14" x14ac:dyDescent="0.3">
      <c r="B217" s="86" t="s">
        <v>168</v>
      </c>
      <c r="C217" s="87">
        <v>-10303.313</v>
      </c>
      <c r="D217" s="87">
        <v>-10295.109</v>
      </c>
      <c r="E217" s="87">
        <v>0</v>
      </c>
      <c r="F217" s="87">
        <v>0</v>
      </c>
      <c r="G217" s="87">
        <v>18.878</v>
      </c>
      <c r="H217" s="87">
        <v>18.878</v>
      </c>
      <c r="I217" s="87">
        <v>-201.619</v>
      </c>
      <c r="J217" s="87">
        <v>-201.619</v>
      </c>
      <c r="K217" s="87">
        <f t="shared" si="10"/>
        <v>-10486.054</v>
      </c>
      <c r="L217" s="87">
        <f t="shared" si="11"/>
        <v>-10477.85</v>
      </c>
      <c r="N217" s="68"/>
    </row>
    <row r="218" spans="2:14" ht="23" x14ac:dyDescent="0.3">
      <c r="B218" s="86" t="s">
        <v>167</v>
      </c>
      <c r="C218" s="87">
        <v>-227757.152</v>
      </c>
      <c r="D218" s="87">
        <v>-71703.346999999994</v>
      </c>
      <c r="E218" s="87">
        <v>0</v>
      </c>
      <c r="F218" s="87">
        <v>0</v>
      </c>
      <c r="G218" s="87">
        <v>1467.433</v>
      </c>
      <c r="H218" s="87">
        <v>1467.433</v>
      </c>
      <c r="I218" s="87">
        <v>3532.723</v>
      </c>
      <c r="J218" s="87">
        <v>3532.723</v>
      </c>
      <c r="K218" s="87">
        <f t="shared" si="10"/>
        <v>-222756.99600000001</v>
      </c>
      <c r="L218" s="87">
        <f t="shared" si="11"/>
        <v>-66703.190999999992</v>
      </c>
      <c r="N218" s="68"/>
    </row>
    <row r="219" spans="2:14" ht="23" x14ac:dyDescent="0.3">
      <c r="B219" s="86" t="s">
        <v>166</v>
      </c>
      <c r="C219" s="87">
        <v>-41258.493000000002</v>
      </c>
      <c r="D219" s="87">
        <v>-229.93899999999999</v>
      </c>
      <c r="E219" s="87">
        <v>0</v>
      </c>
      <c r="F219" s="87">
        <v>0</v>
      </c>
      <c r="G219" s="87">
        <v>15.504</v>
      </c>
      <c r="H219" s="87">
        <v>15.504</v>
      </c>
      <c r="I219" s="87">
        <v>60.627000000000002</v>
      </c>
      <c r="J219" s="87">
        <v>60.627000000000002</v>
      </c>
      <c r="K219" s="87">
        <f t="shared" si="10"/>
        <v>-41182.362000000001</v>
      </c>
      <c r="L219" s="87">
        <f t="shared" si="11"/>
        <v>-153.80799999999999</v>
      </c>
      <c r="N219" s="68"/>
    </row>
    <row r="220" spans="2:14" ht="23" x14ac:dyDescent="0.3">
      <c r="B220" s="86" t="s">
        <v>165</v>
      </c>
      <c r="C220" s="87">
        <v>-433139.35499999998</v>
      </c>
      <c r="D220" s="87">
        <v>-728.10500000000002</v>
      </c>
      <c r="E220" s="87">
        <v>0</v>
      </c>
      <c r="F220" s="87">
        <v>0</v>
      </c>
      <c r="G220" s="87">
        <v>21.064</v>
      </c>
      <c r="H220" s="87">
        <v>21.064</v>
      </c>
      <c r="I220" s="87">
        <v>-141.328</v>
      </c>
      <c r="J220" s="87">
        <v>-141.328</v>
      </c>
      <c r="K220" s="87">
        <f t="shared" si="10"/>
        <v>-433259.61899999995</v>
      </c>
      <c r="L220" s="87">
        <f t="shared" si="11"/>
        <v>-848.36900000000003</v>
      </c>
      <c r="N220" s="68"/>
    </row>
    <row r="221" spans="2:14" x14ac:dyDescent="0.3">
      <c r="B221" s="86" t="s">
        <v>164</v>
      </c>
      <c r="C221" s="87">
        <v>-12192.727999999999</v>
      </c>
      <c r="D221" s="87">
        <v>-10307.968999999999</v>
      </c>
      <c r="E221" s="87">
        <v>0</v>
      </c>
      <c r="F221" s="87">
        <v>0</v>
      </c>
      <c r="G221" s="87">
        <v>31.792999999999999</v>
      </c>
      <c r="H221" s="87">
        <v>31.792999999999999</v>
      </c>
      <c r="I221" s="87">
        <v>-13849.919</v>
      </c>
      <c r="J221" s="87">
        <v>-13849.919</v>
      </c>
      <c r="K221" s="87">
        <f t="shared" si="10"/>
        <v>-26010.853999999999</v>
      </c>
      <c r="L221" s="87">
        <f t="shared" si="11"/>
        <v>-24126.095000000001</v>
      </c>
      <c r="N221" s="68"/>
    </row>
    <row r="222" spans="2:14" x14ac:dyDescent="0.3">
      <c r="B222" s="82" t="s">
        <v>262</v>
      </c>
      <c r="C222" s="83">
        <v>-16214.852999999999</v>
      </c>
      <c r="D222" s="83">
        <v>0</v>
      </c>
      <c r="E222" s="83">
        <v>0</v>
      </c>
      <c r="F222" s="83">
        <v>0</v>
      </c>
      <c r="G222" s="83">
        <v>727.54700000000003</v>
      </c>
      <c r="H222" s="83">
        <v>0</v>
      </c>
      <c r="I222" s="83">
        <v>0</v>
      </c>
      <c r="J222" s="83">
        <v>0</v>
      </c>
      <c r="K222" s="83">
        <f t="shared" si="10"/>
        <v>-15487.305999999999</v>
      </c>
      <c r="L222" s="83">
        <f t="shared" si="11"/>
        <v>0</v>
      </c>
      <c r="N222" s="68"/>
    </row>
    <row r="223" spans="2:14" x14ac:dyDescent="0.3">
      <c r="B223" s="66" t="s">
        <v>1</v>
      </c>
      <c r="C223" s="67">
        <v>-178528.21</v>
      </c>
      <c r="D223" s="67">
        <v>-74867.278999999995</v>
      </c>
      <c r="E223" s="67">
        <v>0</v>
      </c>
      <c r="F223" s="67">
        <v>0</v>
      </c>
      <c r="G223" s="67">
        <v>3050</v>
      </c>
      <c r="H223" s="67">
        <v>2500</v>
      </c>
      <c r="I223" s="67">
        <v>8225</v>
      </c>
      <c r="J223" s="67">
        <v>8225</v>
      </c>
      <c r="K223" s="67">
        <f t="shared" si="10"/>
        <v>-167253.21</v>
      </c>
      <c r="L223" s="67">
        <f t="shared" si="11"/>
        <v>-64142.278999999995</v>
      </c>
      <c r="N223" s="68"/>
    </row>
    <row r="224" spans="2:14" s="93" customFormat="1" x14ac:dyDescent="0.3">
      <c r="B224" s="88" t="s">
        <v>302</v>
      </c>
      <c r="C224" s="89">
        <v>-20246.508000000002</v>
      </c>
      <c r="D224" s="89">
        <v>0</v>
      </c>
      <c r="E224" s="89">
        <v>0</v>
      </c>
      <c r="F224" s="89">
        <v>0</v>
      </c>
      <c r="G224" s="89">
        <v>0</v>
      </c>
      <c r="H224" s="89">
        <v>0</v>
      </c>
      <c r="I224" s="89">
        <v>0</v>
      </c>
      <c r="J224" s="89">
        <v>0</v>
      </c>
      <c r="K224" s="89">
        <f t="shared" si="10"/>
        <v>-20246.508000000002</v>
      </c>
      <c r="L224" s="89">
        <f t="shared" si="11"/>
        <v>0</v>
      </c>
      <c r="N224" s="92"/>
    </row>
    <row r="225" spans="2:14" s="93" customFormat="1" x14ac:dyDescent="0.3">
      <c r="B225" s="88" t="s">
        <v>301</v>
      </c>
      <c r="C225" s="89">
        <v>-22100</v>
      </c>
      <c r="D225" s="89">
        <v>0</v>
      </c>
      <c r="E225" s="89">
        <v>0</v>
      </c>
      <c r="F225" s="89">
        <v>0</v>
      </c>
      <c r="G225" s="89">
        <v>0</v>
      </c>
      <c r="H225" s="89">
        <v>0</v>
      </c>
      <c r="I225" s="89">
        <v>0</v>
      </c>
      <c r="J225" s="89">
        <v>0</v>
      </c>
      <c r="K225" s="89">
        <f t="shared" si="10"/>
        <v>-22100</v>
      </c>
      <c r="L225" s="89">
        <f t="shared" si="11"/>
        <v>0</v>
      </c>
      <c r="N225" s="92"/>
    </row>
    <row r="226" spans="2:14" s="93" customFormat="1" x14ac:dyDescent="0.3">
      <c r="B226" s="88" t="s">
        <v>163</v>
      </c>
      <c r="C226" s="89">
        <v>-62798.593000000001</v>
      </c>
      <c r="D226" s="89">
        <v>-59869.063000000002</v>
      </c>
      <c r="E226" s="89">
        <v>0</v>
      </c>
      <c r="F226" s="89">
        <v>0</v>
      </c>
      <c r="G226" s="89">
        <v>1000</v>
      </c>
      <c r="H226" s="89">
        <v>1000</v>
      </c>
      <c r="I226" s="89">
        <v>9000</v>
      </c>
      <c r="J226" s="89">
        <v>9000</v>
      </c>
      <c r="K226" s="89">
        <f t="shared" si="10"/>
        <v>-52798.593000000001</v>
      </c>
      <c r="L226" s="89">
        <f t="shared" si="11"/>
        <v>-49869.063000000002</v>
      </c>
      <c r="N226" s="92"/>
    </row>
    <row r="227" spans="2:14" s="93" customFormat="1" x14ac:dyDescent="0.3">
      <c r="B227" s="88" t="s">
        <v>56</v>
      </c>
      <c r="C227" s="89">
        <v>-41920.809000000001</v>
      </c>
      <c r="D227" s="89">
        <v>-14998.216</v>
      </c>
      <c r="E227" s="89">
        <v>0</v>
      </c>
      <c r="F227" s="89">
        <v>0</v>
      </c>
      <c r="G227" s="89">
        <v>1500</v>
      </c>
      <c r="H227" s="89">
        <v>1500</v>
      </c>
      <c r="I227" s="89">
        <v>-775</v>
      </c>
      <c r="J227" s="89">
        <v>-775</v>
      </c>
      <c r="K227" s="89">
        <f t="shared" si="10"/>
        <v>-41195.809000000001</v>
      </c>
      <c r="L227" s="89">
        <f t="shared" si="11"/>
        <v>-14273.216</v>
      </c>
      <c r="N227" s="92"/>
    </row>
    <row r="228" spans="2:14" x14ac:dyDescent="0.3">
      <c r="B228" s="69" t="s">
        <v>262</v>
      </c>
      <c r="C228" s="81">
        <v>-31462.3</v>
      </c>
      <c r="D228" s="81">
        <v>0</v>
      </c>
      <c r="E228" s="81">
        <v>0</v>
      </c>
      <c r="F228" s="81">
        <v>0</v>
      </c>
      <c r="G228" s="81">
        <v>550</v>
      </c>
      <c r="H228" s="81">
        <v>0</v>
      </c>
      <c r="I228" s="81">
        <v>0</v>
      </c>
      <c r="J228" s="81">
        <v>0</v>
      </c>
      <c r="K228" s="81">
        <f t="shared" si="10"/>
        <v>-30912.3</v>
      </c>
      <c r="L228" s="81">
        <f t="shared" si="11"/>
        <v>0</v>
      </c>
      <c r="N228" s="68"/>
    </row>
    <row r="229" spans="2:14" x14ac:dyDescent="0.3">
      <c r="B229" s="66" t="s">
        <v>0</v>
      </c>
      <c r="C229" s="67">
        <v>-10650</v>
      </c>
      <c r="D229" s="67">
        <v>-4800</v>
      </c>
      <c r="E229" s="67">
        <v>0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K229" s="67">
        <f t="shared" si="10"/>
        <v>-10650</v>
      </c>
      <c r="L229" s="67">
        <f t="shared" si="11"/>
        <v>-4800</v>
      </c>
      <c r="N229" s="68"/>
    </row>
    <row r="230" spans="2:14" x14ac:dyDescent="0.3">
      <c r="B230" s="69" t="s">
        <v>8</v>
      </c>
      <c r="C230" s="81">
        <v>-4000</v>
      </c>
      <c r="D230" s="81">
        <v>-4000</v>
      </c>
      <c r="E230" s="81">
        <v>0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81">
        <f t="shared" si="10"/>
        <v>-4000</v>
      </c>
      <c r="L230" s="81">
        <f t="shared" si="11"/>
        <v>-4000</v>
      </c>
      <c r="N230" s="68"/>
    </row>
    <row r="231" spans="2:14" x14ac:dyDescent="0.3">
      <c r="B231" s="69" t="s">
        <v>6</v>
      </c>
      <c r="C231" s="81">
        <v>-6650</v>
      </c>
      <c r="D231" s="81">
        <v>-800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f t="shared" si="10"/>
        <v>-6650</v>
      </c>
      <c r="L231" s="81">
        <f t="shared" si="11"/>
        <v>-800</v>
      </c>
      <c r="N231" s="68"/>
    </row>
    <row r="232" spans="2:14" x14ac:dyDescent="0.3">
      <c r="C232" s="76">
        <v>9.9999999999999995E-8</v>
      </c>
      <c r="N232" s="68"/>
    </row>
    <row r="233" spans="2:14" ht="23" x14ac:dyDescent="0.3">
      <c r="B233" s="64" t="s">
        <v>162</v>
      </c>
      <c r="C233" s="65" t="s">
        <v>4</v>
      </c>
      <c r="D233" s="65" t="s">
        <v>3</v>
      </c>
      <c r="E233" s="65" t="s">
        <v>4</v>
      </c>
      <c r="F233" s="65" t="s">
        <v>3</v>
      </c>
      <c r="G233" s="65" t="s">
        <v>4</v>
      </c>
      <c r="H233" s="65" t="s">
        <v>3</v>
      </c>
      <c r="I233" s="65" t="s">
        <v>4</v>
      </c>
      <c r="J233" s="65" t="s">
        <v>3</v>
      </c>
      <c r="K233" s="65" t="s">
        <v>4</v>
      </c>
      <c r="L233" s="65" t="s">
        <v>3</v>
      </c>
      <c r="N233" s="68"/>
    </row>
    <row r="234" spans="2:14" x14ac:dyDescent="0.3">
      <c r="B234" s="66" t="s">
        <v>258</v>
      </c>
      <c r="C234" s="67">
        <v>13315.174999999999</v>
      </c>
      <c r="D234" s="67">
        <v>0</v>
      </c>
      <c r="E234" s="67">
        <v>0</v>
      </c>
      <c r="F234" s="67">
        <v>0</v>
      </c>
      <c r="G234" s="67">
        <v>0</v>
      </c>
      <c r="H234" s="67">
        <v>0</v>
      </c>
      <c r="I234" s="67">
        <v>0</v>
      </c>
      <c r="J234" s="67">
        <v>0</v>
      </c>
      <c r="K234" s="67">
        <f t="shared" si="10"/>
        <v>13315.174999999999</v>
      </c>
      <c r="L234" s="67">
        <f t="shared" si="11"/>
        <v>0</v>
      </c>
      <c r="N234" s="68"/>
    </row>
    <row r="235" spans="2:14" x14ac:dyDescent="0.3">
      <c r="B235" s="69" t="s">
        <v>274</v>
      </c>
      <c r="C235" s="81">
        <v>10936.347</v>
      </c>
      <c r="D235" s="81">
        <v>0</v>
      </c>
      <c r="E235" s="81">
        <v>0</v>
      </c>
      <c r="F235" s="81">
        <v>0</v>
      </c>
      <c r="G235" s="81">
        <v>0</v>
      </c>
      <c r="H235" s="81">
        <v>0</v>
      </c>
      <c r="I235" s="81">
        <v>0</v>
      </c>
      <c r="J235" s="81">
        <v>0</v>
      </c>
      <c r="K235" s="81">
        <f t="shared" si="10"/>
        <v>10936.347</v>
      </c>
      <c r="L235" s="81">
        <f t="shared" si="11"/>
        <v>0</v>
      </c>
      <c r="N235" s="68"/>
    </row>
    <row r="236" spans="2:14" x14ac:dyDescent="0.3">
      <c r="B236" s="69" t="s">
        <v>273</v>
      </c>
      <c r="C236" s="81">
        <v>7.2</v>
      </c>
      <c r="D236" s="81"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f t="shared" si="10"/>
        <v>7.2</v>
      </c>
      <c r="L236" s="81">
        <f t="shared" si="11"/>
        <v>0</v>
      </c>
      <c r="N236" s="68"/>
    </row>
    <row r="237" spans="2:14" x14ac:dyDescent="0.3">
      <c r="B237" s="69" t="s">
        <v>272</v>
      </c>
      <c r="C237" s="81">
        <v>2371.6280000000002</v>
      </c>
      <c r="D237" s="81">
        <v>0</v>
      </c>
      <c r="E237" s="81">
        <v>0</v>
      </c>
      <c r="F237" s="81">
        <v>0</v>
      </c>
      <c r="G237" s="81">
        <v>0</v>
      </c>
      <c r="H237" s="81">
        <v>0</v>
      </c>
      <c r="I237" s="81">
        <v>0</v>
      </c>
      <c r="J237" s="81">
        <v>0</v>
      </c>
      <c r="K237" s="81">
        <f t="shared" si="10"/>
        <v>2371.6280000000002</v>
      </c>
      <c r="L237" s="81">
        <f t="shared" si="11"/>
        <v>0</v>
      </c>
      <c r="N237" s="68"/>
    </row>
    <row r="238" spans="2:14" x14ac:dyDescent="0.3">
      <c r="B238" s="66" t="s">
        <v>2</v>
      </c>
      <c r="C238" s="67">
        <v>-361480.04800000001</v>
      </c>
      <c r="D238" s="67">
        <v>-290715.81300000002</v>
      </c>
      <c r="E238" s="67">
        <v>0</v>
      </c>
      <c r="F238" s="67">
        <v>0</v>
      </c>
      <c r="G238" s="67">
        <v>1704.566</v>
      </c>
      <c r="H238" s="67">
        <v>1666.566</v>
      </c>
      <c r="I238" s="67">
        <v>3801.866</v>
      </c>
      <c r="J238" s="67">
        <v>3801.866</v>
      </c>
      <c r="K238" s="67">
        <f t="shared" si="10"/>
        <v>-355973.61600000004</v>
      </c>
      <c r="L238" s="67">
        <f t="shared" si="11"/>
        <v>-285247.38100000005</v>
      </c>
      <c r="N238" s="68"/>
    </row>
    <row r="239" spans="2:14" x14ac:dyDescent="0.3">
      <c r="B239" s="82" t="s">
        <v>64</v>
      </c>
      <c r="C239" s="83">
        <v>-16534.987000000001</v>
      </c>
      <c r="D239" s="83">
        <v>-5421.732</v>
      </c>
      <c r="E239" s="83">
        <v>0</v>
      </c>
      <c r="F239" s="83">
        <v>0</v>
      </c>
      <c r="G239" s="83">
        <v>0</v>
      </c>
      <c r="H239" s="83">
        <v>0</v>
      </c>
      <c r="I239" s="83">
        <v>0</v>
      </c>
      <c r="J239" s="83">
        <v>0</v>
      </c>
      <c r="K239" s="83">
        <f t="shared" si="10"/>
        <v>-16534.987000000001</v>
      </c>
      <c r="L239" s="83">
        <f t="shared" si="11"/>
        <v>-5421.732</v>
      </c>
      <c r="N239" s="68"/>
    </row>
    <row r="240" spans="2:14" x14ac:dyDescent="0.3">
      <c r="B240" s="84" t="s">
        <v>300</v>
      </c>
      <c r="C240" s="85">
        <v>-16534.987000000001</v>
      </c>
      <c r="D240" s="85">
        <v>-5421.732</v>
      </c>
      <c r="E240" s="85">
        <v>0</v>
      </c>
      <c r="F240" s="85">
        <v>0</v>
      </c>
      <c r="G240" s="85">
        <v>0</v>
      </c>
      <c r="H240" s="85">
        <v>0</v>
      </c>
      <c r="I240" s="85">
        <v>0</v>
      </c>
      <c r="J240" s="85">
        <v>0</v>
      </c>
      <c r="K240" s="85">
        <f t="shared" si="10"/>
        <v>-16534.987000000001</v>
      </c>
      <c r="L240" s="85">
        <f t="shared" si="11"/>
        <v>-5421.732</v>
      </c>
      <c r="N240" s="68"/>
    </row>
    <row r="241" spans="2:14" ht="23" x14ac:dyDescent="0.3">
      <c r="B241" s="86" t="s">
        <v>299</v>
      </c>
      <c r="C241" s="87">
        <v>-16309.986999999999</v>
      </c>
      <c r="D241" s="87">
        <v>-5196.732</v>
      </c>
      <c r="E241" s="87">
        <v>0</v>
      </c>
      <c r="F241" s="87">
        <v>0</v>
      </c>
      <c r="G241" s="87">
        <v>0</v>
      </c>
      <c r="H241" s="87">
        <v>0</v>
      </c>
      <c r="I241" s="87">
        <v>0</v>
      </c>
      <c r="J241" s="87">
        <v>0</v>
      </c>
      <c r="K241" s="87">
        <f t="shared" si="10"/>
        <v>-16309.986999999999</v>
      </c>
      <c r="L241" s="87">
        <f t="shared" si="11"/>
        <v>-5196.732</v>
      </c>
      <c r="N241" s="68"/>
    </row>
    <row r="242" spans="2:14" x14ac:dyDescent="0.3">
      <c r="B242" s="86" t="s">
        <v>298</v>
      </c>
      <c r="C242" s="87">
        <v>-225</v>
      </c>
      <c r="D242" s="87">
        <v>-225</v>
      </c>
      <c r="E242" s="87">
        <v>0</v>
      </c>
      <c r="F242" s="87">
        <v>0</v>
      </c>
      <c r="G242" s="87">
        <v>0</v>
      </c>
      <c r="H242" s="87">
        <v>0</v>
      </c>
      <c r="I242" s="87">
        <v>0</v>
      </c>
      <c r="J242" s="87">
        <v>0</v>
      </c>
      <c r="K242" s="87">
        <f t="shared" si="10"/>
        <v>-225</v>
      </c>
      <c r="L242" s="87">
        <f t="shared" si="11"/>
        <v>-225</v>
      </c>
      <c r="N242" s="68"/>
    </row>
    <row r="243" spans="2:14" x14ac:dyDescent="0.3">
      <c r="B243" s="82" t="s">
        <v>161</v>
      </c>
      <c r="C243" s="83">
        <v>-342802.70899999997</v>
      </c>
      <c r="D243" s="83">
        <v>-285294.08100000001</v>
      </c>
      <c r="E243" s="83">
        <v>0</v>
      </c>
      <c r="F243" s="83">
        <v>0</v>
      </c>
      <c r="G243" s="83">
        <v>1666.566</v>
      </c>
      <c r="H243" s="83">
        <v>1666.566</v>
      </c>
      <c r="I243" s="83">
        <v>3801.866</v>
      </c>
      <c r="J243" s="83">
        <v>3801.866</v>
      </c>
      <c r="K243" s="83">
        <f t="shared" si="10"/>
        <v>-337334.277</v>
      </c>
      <c r="L243" s="83">
        <f t="shared" si="11"/>
        <v>-279825.64900000003</v>
      </c>
      <c r="N243" s="68"/>
    </row>
    <row r="244" spans="2:14" x14ac:dyDescent="0.3">
      <c r="B244" s="84" t="s">
        <v>160</v>
      </c>
      <c r="C244" s="85">
        <v>-296253.34100000001</v>
      </c>
      <c r="D244" s="85">
        <v>-242808.46299999999</v>
      </c>
      <c r="E244" s="85">
        <v>0</v>
      </c>
      <c r="F244" s="85">
        <v>0</v>
      </c>
      <c r="G244" s="85">
        <v>1666.566</v>
      </c>
      <c r="H244" s="85">
        <v>1666.566</v>
      </c>
      <c r="I244" s="85">
        <v>2101.866</v>
      </c>
      <c r="J244" s="85">
        <v>2101.866</v>
      </c>
      <c r="K244" s="85">
        <f t="shared" si="10"/>
        <v>-292484.90900000004</v>
      </c>
      <c r="L244" s="85">
        <f t="shared" si="11"/>
        <v>-239040.03099999999</v>
      </c>
      <c r="N244" s="68"/>
    </row>
    <row r="245" spans="2:14" x14ac:dyDescent="0.3">
      <c r="B245" s="86" t="s">
        <v>297</v>
      </c>
      <c r="C245" s="87">
        <v>-3559.1469999999999</v>
      </c>
      <c r="D245" s="87">
        <v>-291</v>
      </c>
      <c r="E245" s="87">
        <v>0</v>
      </c>
      <c r="F245" s="87">
        <v>0</v>
      </c>
      <c r="G245" s="87">
        <v>0</v>
      </c>
      <c r="H245" s="87">
        <v>0</v>
      </c>
      <c r="I245" s="87">
        <v>0</v>
      </c>
      <c r="J245" s="87">
        <v>0</v>
      </c>
      <c r="K245" s="87">
        <f t="shared" ref="K245:K296" si="12">C245+E245+G245+I245</f>
        <v>-3559.1469999999999</v>
      </c>
      <c r="L245" s="87">
        <f t="shared" ref="L245:L296" si="13">D245+F245+H245+J245</f>
        <v>-291</v>
      </c>
      <c r="N245" s="68"/>
    </row>
    <row r="246" spans="2:14" x14ac:dyDescent="0.3">
      <c r="B246" s="86" t="s">
        <v>296</v>
      </c>
      <c r="C246" s="87">
        <v>-10409.913</v>
      </c>
      <c r="D246" s="87">
        <v>-7291.6629999999996</v>
      </c>
      <c r="E246" s="87">
        <v>0</v>
      </c>
      <c r="F246" s="87">
        <v>0</v>
      </c>
      <c r="G246" s="87">
        <v>0</v>
      </c>
      <c r="H246" s="87">
        <v>0</v>
      </c>
      <c r="I246" s="87">
        <v>0</v>
      </c>
      <c r="J246" s="87">
        <v>0</v>
      </c>
      <c r="K246" s="87">
        <f t="shared" si="12"/>
        <v>-10409.913</v>
      </c>
      <c r="L246" s="87">
        <f t="shared" si="13"/>
        <v>-7291.6629999999996</v>
      </c>
      <c r="N246" s="68"/>
    </row>
    <row r="247" spans="2:14" ht="23" x14ac:dyDescent="0.3">
      <c r="B247" s="86" t="s">
        <v>295</v>
      </c>
      <c r="C247" s="87">
        <v>-48280.764999999999</v>
      </c>
      <c r="D247" s="87">
        <v>-42029.764999999999</v>
      </c>
      <c r="E247" s="87">
        <v>0</v>
      </c>
      <c r="F247" s="87">
        <v>0</v>
      </c>
      <c r="G247" s="87">
        <v>0</v>
      </c>
      <c r="H247" s="87">
        <v>0</v>
      </c>
      <c r="I247" s="87">
        <v>0</v>
      </c>
      <c r="J247" s="87">
        <v>0</v>
      </c>
      <c r="K247" s="87">
        <f t="shared" si="12"/>
        <v>-48280.764999999999</v>
      </c>
      <c r="L247" s="87">
        <f t="shared" si="13"/>
        <v>-42029.764999999999</v>
      </c>
      <c r="N247" s="68"/>
    </row>
    <row r="248" spans="2:14" ht="23" x14ac:dyDescent="0.3">
      <c r="B248" s="86" t="s">
        <v>294</v>
      </c>
      <c r="C248" s="87">
        <v>-20604.363000000001</v>
      </c>
      <c r="D248" s="87">
        <v>-16717.363000000001</v>
      </c>
      <c r="E248" s="87">
        <v>0</v>
      </c>
      <c r="F248" s="87">
        <v>0</v>
      </c>
      <c r="G248" s="87">
        <v>0</v>
      </c>
      <c r="H248" s="87">
        <v>0</v>
      </c>
      <c r="I248" s="87">
        <v>0</v>
      </c>
      <c r="J248" s="87">
        <v>0</v>
      </c>
      <c r="K248" s="87">
        <f t="shared" si="12"/>
        <v>-20604.363000000001</v>
      </c>
      <c r="L248" s="87">
        <f t="shared" si="13"/>
        <v>-16717.363000000001</v>
      </c>
      <c r="N248" s="68"/>
    </row>
    <row r="249" spans="2:14" x14ac:dyDescent="0.3">
      <c r="B249" s="86" t="s">
        <v>293</v>
      </c>
      <c r="C249" s="87">
        <v>-18471.794999999998</v>
      </c>
      <c r="D249" s="87">
        <v>-14583.795</v>
      </c>
      <c r="E249" s="87">
        <v>0</v>
      </c>
      <c r="F249" s="87">
        <v>0</v>
      </c>
      <c r="G249" s="87">
        <v>0</v>
      </c>
      <c r="H249" s="87">
        <v>0</v>
      </c>
      <c r="I249" s="87">
        <v>0</v>
      </c>
      <c r="J249" s="87">
        <v>0</v>
      </c>
      <c r="K249" s="87">
        <f t="shared" si="12"/>
        <v>-18471.794999999998</v>
      </c>
      <c r="L249" s="87">
        <f t="shared" si="13"/>
        <v>-14583.795</v>
      </c>
      <c r="N249" s="68"/>
    </row>
    <row r="250" spans="2:14" x14ac:dyDescent="0.3">
      <c r="B250" s="86" t="s">
        <v>292</v>
      </c>
      <c r="C250" s="87">
        <v>-5983.0169999999998</v>
      </c>
      <c r="D250" s="87">
        <v>-2267.7669999999998</v>
      </c>
      <c r="E250" s="87">
        <v>0</v>
      </c>
      <c r="F250" s="87">
        <v>0</v>
      </c>
      <c r="G250" s="87">
        <v>0</v>
      </c>
      <c r="H250" s="87">
        <v>0</v>
      </c>
      <c r="I250" s="87">
        <v>0</v>
      </c>
      <c r="J250" s="87">
        <v>0</v>
      </c>
      <c r="K250" s="87">
        <f t="shared" si="12"/>
        <v>-5983.0169999999998</v>
      </c>
      <c r="L250" s="87">
        <f t="shared" si="13"/>
        <v>-2267.7669999999998</v>
      </c>
      <c r="N250" s="68"/>
    </row>
    <row r="251" spans="2:14" ht="23" x14ac:dyDescent="0.3">
      <c r="B251" s="86" t="s">
        <v>159</v>
      </c>
      <c r="C251" s="87">
        <v>-2629.5</v>
      </c>
      <c r="D251" s="87">
        <v>-368</v>
      </c>
      <c r="E251" s="87">
        <v>0</v>
      </c>
      <c r="F251" s="87">
        <v>0</v>
      </c>
      <c r="G251" s="87">
        <v>0</v>
      </c>
      <c r="H251" s="87">
        <v>0</v>
      </c>
      <c r="I251" s="87">
        <v>-40</v>
      </c>
      <c r="J251" s="87">
        <v>-40</v>
      </c>
      <c r="K251" s="87">
        <f t="shared" si="12"/>
        <v>-2669.5</v>
      </c>
      <c r="L251" s="87">
        <f t="shared" si="13"/>
        <v>-408</v>
      </c>
      <c r="N251" s="68"/>
    </row>
    <row r="252" spans="2:14" x14ac:dyDescent="0.3">
      <c r="B252" s="86" t="s">
        <v>291</v>
      </c>
      <c r="C252" s="87">
        <v>-44175.792000000001</v>
      </c>
      <c r="D252" s="87">
        <v>-44175.792000000001</v>
      </c>
      <c r="E252" s="87">
        <v>0</v>
      </c>
      <c r="F252" s="87">
        <v>0</v>
      </c>
      <c r="G252" s="87">
        <v>0</v>
      </c>
      <c r="H252" s="87">
        <v>0</v>
      </c>
      <c r="I252" s="87">
        <v>0</v>
      </c>
      <c r="J252" s="87">
        <v>0</v>
      </c>
      <c r="K252" s="87">
        <f t="shared" si="12"/>
        <v>-44175.792000000001</v>
      </c>
      <c r="L252" s="87">
        <f t="shared" si="13"/>
        <v>-44175.792000000001</v>
      </c>
      <c r="N252" s="68"/>
    </row>
    <row r="253" spans="2:14" ht="23" x14ac:dyDescent="0.3">
      <c r="B253" s="86" t="s">
        <v>290</v>
      </c>
      <c r="C253" s="87">
        <v>-37128.576999999997</v>
      </c>
      <c r="D253" s="87">
        <v>-37128.576999999997</v>
      </c>
      <c r="E253" s="87">
        <v>0</v>
      </c>
      <c r="F253" s="87">
        <v>0</v>
      </c>
      <c r="G253" s="87">
        <v>0</v>
      </c>
      <c r="H253" s="87">
        <v>0</v>
      </c>
      <c r="I253" s="87">
        <v>0</v>
      </c>
      <c r="J253" s="87">
        <v>0</v>
      </c>
      <c r="K253" s="87">
        <f t="shared" si="12"/>
        <v>-37128.576999999997</v>
      </c>
      <c r="L253" s="87">
        <f t="shared" si="13"/>
        <v>-37128.576999999997</v>
      </c>
      <c r="N253" s="68"/>
    </row>
    <row r="254" spans="2:14" ht="23" x14ac:dyDescent="0.3">
      <c r="B254" s="86" t="s">
        <v>158</v>
      </c>
      <c r="C254" s="87">
        <v>-11414.375</v>
      </c>
      <c r="D254" s="87">
        <v>-7651.125</v>
      </c>
      <c r="E254" s="87">
        <v>0</v>
      </c>
      <c r="F254" s="87">
        <v>0</v>
      </c>
      <c r="G254" s="87">
        <v>0</v>
      </c>
      <c r="H254" s="87">
        <v>0</v>
      </c>
      <c r="I254" s="87">
        <v>32.779000000000003</v>
      </c>
      <c r="J254" s="87">
        <v>32.779000000000003</v>
      </c>
      <c r="K254" s="87">
        <f t="shared" si="12"/>
        <v>-11381.596</v>
      </c>
      <c r="L254" s="87">
        <f t="shared" si="13"/>
        <v>-7618.3459999999995</v>
      </c>
      <c r="N254" s="68"/>
    </row>
    <row r="255" spans="2:14" ht="23" x14ac:dyDescent="0.3">
      <c r="B255" s="86" t="s">
        <v>157</v>
      </c>
      <c r="C255" s="87">
        <v>-53071.355000000003</v>
      </c>
      <c r="D255" s="87">
        <v>-48974.726000000002</v>
      </c>
      <c r="E255" s="87">
        <v>0</v>
      </c>
      <c r="F255" s="87">
        <v>0</v>
      </c>
      <c r="G255" s="87">
        <v>200</v>
      </c>
      <c r="H255" s="87">
        <v>200</v>
      </c>
      <c r="I255" s="87">
        <v>25.83</v>
      </c>
      <c r="J255" s="87">
        <v>25.83</v>
      </c>
      <c r="K255" s="87">
        <f t="shared" si="12"/>
        <v>-52845.525000000001</v>
      </c>
      <c r="L255" s="87">
        <f t="shared" si="13"/>
        <v>-48748.896000000001</v>
      </c>
      <c r="N255" s="68"/>
    </row>
    <row r="256" spans="2:14" x14ac:dyDescent="0.3">
      <c r="B256" s="86" t="s">
        <v>289</v>
      </c>
      <c r="C256" s="87">
        <v>-20</v>
      </c>
      <c r="D256" s="87">
        <v>-20</v>
      </c>
      <c r="E256" s="87">
        <v>0</v>
      </c>
      <c r="F256" s="87">
        <v>0</v>
      </c>
      <c r="G256" s="87">
        <v>0</v>
      </c>
      <c r="H256" s="87">
        <v>0</v>
      </c>
      <c r="I256" s="87">
        <v>0</v>
      </c>
      <c r="J256" s="87">
        <v>0</v>
      </c>
      <c r="K256" s="87">
        <f t="shared" si="12"/>
        <v>-20</v>
      </c>
      <c r="L256" s="87">
        <f t="shared" si="13"/>
        <v>-20</v>
      </c>
      <c r="N256" s="68"/>
    </row>
    <row r="257" spans="2:14" ht="23" x14ac:dyDescent="0.3">
      <c r="B257" s="86" t="s">
        <v>288</v>
      </c>
      <c r="C257" s="87">
        <v>-7620.97</v>
      </c>
      <c r="D257" s="87">
        <v>-7547.27</v>
      </c>
      <c r="E257" s="87">
        <v>0</v>
      </c>
      <c r="F257" s="87">
        <v>0</v>
      </c>
      <c r="G257" s="87">
        <v>0</v>
      </c>
      <c r="H257" s="87">
        <v>0</v>
      </c>
      <c r="I257" s="87">
        <v>0</v>
      </c>
      <c r="J257" s="87">
        <v>0</v>
      </c>
      <c r="K257" s="87">
        <f t="shared" si="12"/>
        <v>-7620.97</v>
      </c>
      <c r="L257" s="87">
        <f t="shared" si="13"/>
        <v>-7547.27</v>
      </c>
      <c r="N257" s="68"/>
    </row>
    <row r="258" spans="2:14" ht="23" x14ac:dyDescent="0.3">
      <c r="B258" s="86" t="s">
        <v>287</v>
      </c>
      <c r="C258" s="87">
        <v>-1830</v>
      </c>
      <c r="D258" s="87">
        <v>0</v>
      </c>
      <c r="E258" s="87">
        <v>0</v>
      </c>
      <c r="F258" s="87">
        <v>0</v>
      </c>
      <c r="G258" s="87">
        <v>0</v>
      </c>
      <c r="H258" s="87">
        <v>0</v>
      </c>
      <c r="I258" s="87">
        <v>0</v>
      </c>
      <c r="J258" s="87">
        <v>0</v>
      </c>
      <c r="K258" s="87">
        <f t="shared" si="12"/>
        <v>-1830</v>
      </c>
      <c r="L258" s="87">
        <f t="shared" si="13"/>
        <v>0</v>
      </c>
      <c r="N258" s="68"/>
    </row>
    <row r="259" spans="2:14" ht="23" x14ac:dyDescent="0.3">
      <c r="B259" s="86" t="s">
        <v>156</v>
      </c>
      <c r="C259" s="87">
        <v>-31053.772000000001</v>
      </c>
      <c r="D259" s="87">
        <v>-13761.62</v>
      </c>
      <c r="E259" s="87">
        <v>0</v>
      </c>
      <c r="F259" s="87">
        <v>0</v>
      </c>
      <c r="G259" s="87">
        <v>1466.566</v>
      </c>
      <c r="H259" s="87">
        <v>1466.566</v>
      </c>
      <c r="I259" s="87">
        <v>2083.2570000000001</v>
      </c>
      <c r="J259" s="87">
        <v>2083.2570000000001</v>
      </c>
      <c r="K259" s="87">
        <f t="shared" si="12"/>
        <v>-27503.949000000001</v>
      </c>
      <c r="L259" s="87">
        <f t="shared" si="13"/>
        <v>-10211.797</v>
      </c>
      <c r="N259" s="68"/>
    </row>
    <row r="260" spans="2:14" x14ac:dyDescent="0.3">
      <c r="B260" s="84" t="s">
        <v>155</v>
      </c>
      <c r="C260" s="85">
        <v>-46549.368000000002</v>
      </c>
      <c r="D260" s="85">
        <v>-42485.618000000002</v>
      </c>
      <c r="E260" s="85">
        <v>0</v>
      </c>
      <c r="F260" s="85">
        <v>0</v>
      </c>
      <c r="G260" s="85">
        <v>0</v>
      </c>
      <c r="H260" s="85">
        <v>0</v>
      </c>
      <c r="I260" s="85">
        <v>1700</v>
      </c>
      <c r="J260" s="85">
        <v>1700</v>
      </c>
      <c r="K260" s="85">
        <f t="shared" si="12"/>
        <v>-44849.368000000002</v>
      </c>
      <c r="L260" s="85">
        <f t="shared" si="13"/>
        <v>-40785.618000000002</v>
      </c>
      <c r="N260" s="68"/>
    </row>
    <row r="261" spans="2:14" x14ac:dyDescent="0.3">
      <c r="B261" s="86" t="s">
        <v>154</v>
      </c>
      <c r="C261" s="87">
        <v>-42941.945</v>
      </c>
      <c r="D261" s="87">
        <v>-38878.195</v>
      </c>
      <c r="E261" s="87">
        <v>0</v>
      </c>
      <c r="F261" s="87">
        <v>0</v>
      </c>
      <c r="G261" s="87">
        <v>0</v>
      </c>
      <c r="H261" s="87">
        <v>0</v>
      </c>
      <c r="I261" s="87">
        <v>1701.913</v>
      </c>
      <c r="J261" s="87">
        <v>1701.913</v>
      </c>
      <c r="K261" s="87">
        <f t="shared" si="12"/>
        <v>-41240.031999999999</v>
      </c>
      <c r="L261" s="87">
        <f t="shared" si="13"/>
        <v>-37176.281999999999</v>
      </c>
      <c r="N261" s="68"/>
    </row>
    <row r="262" spans="2:14" ht="23" x14ac:dyDescent="0.3">
      <c r="B262" s="86" t="s">
        <v>286</v>
      </c>
      <c r="C262" s="87">
        <v>-360</v>
      </c>
      <c r="D262" s="87">
        <v>-360</v>
      </c>
      <c r="E262" s="87">
        <v>0</v>
      </c>
      <c r="F262" s="87">
        <v>0</v>
      </c>
      <c r="G262" s="87">
        <v>0</v>
      </c>
      <c r="H262" s="87">
        <v>0</v>
      </c>
      <c r="I262" s="87">
        <v>0</v>
      </c>
      <c r="J262" s="87">
        <v>0</v>
      </c>
      <c r="K262" s="87">
        <f t="shared" si="12"/>
        <v>-360</v>
      </c>
      <c r="L262" s="87">
        <f t="shared" si="13"/>
        <v>-360</v>
      </c>
      <c r="N262" s="68"/>
    </row>
    <row r="263" spans="2:14" x14ac:dyDescent="0.3">
      <c r="B263" s="86" t="s">
        <v>153</v>
      </c>
      <c r="C263" s="87">
        <v>-3247.4229999999998</v>
      </c>
      <c r="D263" s="87">
        <v>-3247.4229999999998</v>
      </c>
      <c r="E263" s="87">
        <v>0</v>
      </c>
      <c r="F263" s="87">
        <v>0</v>
      </c>
      <c r="G263" s="87">
        <v>0</v>
      </c>
      <c r="H263" s="87">
        <v>0</v>
      </c>
      <c r="I263" s="87">
        <v>-1.913</v>
      </c>
      <c r="J263" s="87">
        <v>-1.913</v>
      </c>
      <c r="K263" s="87">
        <f t="shared" si="12"/>
        <v>-3249.3359999999998</v>
      </c>
      <c r="L263" s="87">
        <f t="shared" si="13"/>
        <v>-3249.3359999999998</v>
      </c>
      <c r="N263" s="68"/>
    </row>
    <row r="264" spans="2:14" x14ac:dyDescent="0.3">
      <c r="B264" s="82" t="s">
        <v>262</v>
      </c>
      <c r="C264" s="83">
        <v>-2142.3519999999999</v>
      </c>
      <c r="D264" s="83">
        <v>0</v>
      </c>
      <c r="E264" s="83">
        <v>0</v>
      </c>
      <c r="F264" s="83">
        <v>0</v>
      </c>
      <c r="G264" s="83">
        <v>38</v>
      </c>
      <c r="H264" s="83">
        <v>0</v>
      </c>
      <c r="I264" s="83">
        <v>0</v>
      </c>
      <c r="J264" s="83">
        <v>0</v>
      </c>
      <c r="K264" s="83">
        <f t="shared" si="12"/>
        <v>-2104.3519999999999</v>
      </c>
      <c r="L264" s="83">
        <f t="shared" si="13"/>
        <v>0</v>
      </c>
      <c r="N264" s="68"/>
    </row>
    <row r="265" spans="2:14" x14ac:dyDescent="0.3">
      <c r="B265" s="66" t="s">
        <v>1</v>
      </c>
      <c r="C265" s="67">
        <v>-43</v>
      </c>
      <c r="D265" s="67">
        <v>-43</v>
      </c>
      <c r="E265" s="67">
        <v>0</v>
      </c>
      <c r="F265" s="67">
        <v>0</v>
      </c>
      <c r="G265" s="67">
        <v>0</v>
      </c>
      <c r="H265" s="67">
        <v>0</v>
      </c>
      <c r="I265" s="67">
        <v>-483.63200000000001</v>
      </c>
      <c r="J265" s="67">
        <v>-483.63200000000001</v>
      </c>
      <c r="K265" s="67">
        <f t="shared" si="12"/>
        <v>-526.63200000000006</v>
      </c>
      <c r="L265" s="67">
        <f t="shared" si="13"/>
        <v>-526.63200000000006</v>
      </c>
      <c r="N265" s="68"/>
    </row>
    <row r="266" spans="2:14" x14ac:dyDescent="0.3">
      <c r="C266" s="76">
        <v>9.9999999999999995E-8</v>
      </c>
    </row>
    <row r="267" spans="2:14" ht="34.5" x14ac:dyDescent="0.3">
      <c r="B267" s="64" t="s">
        <v>152</v>
      </c>
      <c r="C267" s="65" t="s">
        <v>4</v>
      </c>
      <c r="D267" s="65" t="s">
        <v>3</v>
      </c>
      <c r="E267" s="65" t="s">
        <v>4</v>
      </c>
      <c r="F267" s="65" t="s">
        <v>3</v>
      </c>
      <c r="G267" s="65" t="s">
        <v>4</v>
      </c>
      <c r="H267" s="65" t="s">
        <v>3</v>
      </c>
      <c r="I267" s="65" t="s">
        <v>4</v>
      </c>
      <c r="J267" s="65" t="s">
        <v>3</v>
      </c>
      <c r="K267" s="65" t="s">
        <v>4</v>
      </c>
      <c r="L267" s="65" t="s">
        <v>3</v>
      </c>
      <c r="N267" s="68"/>
    </row>
    <row r="268" spans="2:14" x14ac:dyDescent="0.3">
      <c r="B268" s="66" t="s">
        <v>258</v>
      </c>
      <c r="C268" s="67">
        <v>271265.41800000001</v>
      </c>
      <c r="D268" s="67">
        <v>0</v>
      </c>
      <c r="E268" s="67">
        <v>0</v>
      </c>
      <c r="F268" s="67">
        <v>0</v>
      </c>
      <c r="G268" s="67">
        <v>0</v>
      </c>
      <c r="H268" s="67">
        <v>0</v>
      </c>
      <c r="I268" s="67">
        <v>0</v>
      </c>
      <c r="J268" s="67">
        <v>0</v>
      </c>
      <c r="K268" s="67">
        <f t="shared" si="12"/>
        <v>271265.41800000001</v>
      </c>
      <c r="L268" s="67">
        <f t="shared" si="13"/>
        <v>0</v>
      </c>
      <c r="N268" s="68"/>
    </row>
    <row r="269" spans="2:14" x14ac:dyDescent="0.3">
      <c r="B269" s="69" t="s">
        <v>274</v>
      </c>
      <c r="C269" s="81">
        <v>245420.07399999999</v>
      </c>
      <c r="D269" s="81">
        <v>0</v>
      </c>
      <c r="E269" s="81">
        <v>0</v>
      </c>
      <c r="F269" s="81"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f t="shared" si="12"/>
        <v>245420.07399999999</v>
      </c>
      <c r="L269" s="81">
        <f t="shared" si="13"/>
        <v>0</v>
      </c>
      <c r="N269" s="68"/>
    </row>
    <row r="270" spans="2:14" x14ac:dyDescent="0.3">
      <c r="B270" s="69" t="s">
        <v>273</v>
      </c>
      <c r="C270" s="81">
        <v>5542.7449999999999</v>
      </c>
      <c r="D270" s="81">
        <v>0</v>
      </c>
      <c r="E270" s="81">
        <v>0</v>
      </c>
      <c r="F270" s="81">
        <v>0</v>
      </c>
      <c r="G270" s="81">
        <v>0</v>
      </c>
      <c r="H270" s="81">
        <v>0</v>
      </c>
      <c r="I270" s="81">
        <v>0</v>
      </c>
      <c r="J270" s="81">
        <v>0</v>
      </c>
      <c r="K270" s="81">
        <f t="shared" si="12"/>
        <v>5542.7449999999999</v>
      </c>
      <c r="L270" s="81">
        <f t="shared" si="13"/>
        <v>0</v>
      </c>
      <c r="N270" s="68"/>
    </row>
    <row r="271" spans="2:14" x14ac:dyDescent="0.3">
      <c r="B271" s="69" t="s">
        <v>272</v>
      </c>
      <c r="C271" s="81">
        <v>19853</v>
      </c>
      <c r="D271" s="81"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f t="shared" si="12"/>
        <v>19853</v>
      </c>
      <c r="L271" s="81">
        <f t="shared" si="13"/>
        <v>0</v>
      </c>
      <c r="N271" s="68"/>
    </row>
    <row r="272" spans="2:14" x14ac:dyDescent="0.3">
      <c r="B272" s="69" t="s">
        <v>270</v>
      </c>
      <c r="C272" s="81">
        <v>33</v>
      </c>
      <c r="D272" s="81">
        <v>0</v>
      </c>
      <c r="E272" s="81">
        <v>0</v>
      </c>
      <c r="F272" s="81">
        <v>0</v>
      </c>
      <c r="G272" s="81">
        <v>0</v>
      </c>
      <c r="H272" s="81">
        <v>0</v>
      </c>
      <c r="I272" s="81">
        <v>0</v>
      </c>
      <c r="J272" s="81">
        <v>0</v>
      </c>
      <c r="K272" s="81">
        <f t="shared" si="12"/>
        <v>33</v>
      </c>
      <c r="L272" s="81">
        <f t="shared" si="13"/>
        <v>0</v>
      </c>
      <c r="N272" s="68"/>
    </row>
    <row r="273" spans="2:14" x14ac:dyDescent="0.3">
      <c r="B273" s="69" t="s">
        <v>268</v>
      </c>
      <c r="C273" s="81">
        <v>83</v>
      </c>
      <c r="D273" s="81"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f t="shared" si="12"/>
        <v>83</v>
      </c>
      <c r="L273" s="81">
        <f t="shared" si="13"/>
        <v>0</v>
      </c>
      <c r="N273" s="68"/>
    </row>
    <row r="274" spans="2:14" x14ac:dyDescent="0.3">
      <c r="B274" s="69" t="s">
        <v>267</v>
      </c>
      <c r="C274" s="81">
        <v>333.59899999999999</v>
      </c>
      <c r="D274" s="81">
        <v>0</v>
      </c>
      <c r="E274" s="81">
        <v>0</v>
      </c>
      <c r="F274" s="81"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f t="shared" si="12"/>
        <v>333.59899999999999</v>
      </c>
      <c r="L274" s="81">
        <f t="shared" si="13"/>
        <v>0</v>
      </c>
      <c r="N274" s="68"/>
    </row>
    <row r="275" spans="2:14" x14ac:dyDescent="0.3">
      <c r="B275" s="66" t="s">
        <v>2</v>
      </c>
      <c r="C275" s="67">
        <v>-1417667.642</v>
      </c>
      <c r="D275" s="67">
        <v>-190678.22700000001</v>
      </c>
      <c r="E275" s="67">
        <v>1000</v>
      </c>
      <c r="F275" s="67">
        <v>1000</v>
      </c>
      <c r="G275" s="67">
        <v>11040.611000000001</v>
      </c>
      <c r="H275" s="67">
        <v>10786.206</v>
      </c>
      <c r="I275" s="67">
        <v>24872.828000000001</v>
      </c>
      <c r="J275" s="67">
        <v>24872.828000000001</v>
      </c>
      <c r="K275" s="67">
        <f t="shared" si="12"/>
        <v>-1380754.203</v>
      </c>
      <c r="L275" s="67">
        <f t="shared" si="13"/>
        <v>-154019.193</v>
      </c>
      <c r="N275" s="68"/>
    </row>
    <row r="276" spans="2:14" x14ac:dyDescent="0.3">
      <c r="B276" s="82" t="s">
        <v>105</v>
      </c>
      <c r="C276" s="83">
        <v>-150225.484</v>
      </c>
      <c r="D276" s="83">
        <v>-61638.741999999998</v>
      </c>
      <c r="E276" s="83">
        <v>0</v>
      </c>
      <c r="F276" s="83">
        <v>0</v>
      </c>
      <c r="G276" s="83">
        <v>1585.52</v>
      </c>
      <c r="H276" s="83">
        <v>1585.52</v>
      </c>
      <c r="I276" s="83">
        <v>-417.95</v>
      </c>
      <c r="J276" s="83">
        <v>-417.95</v>
      </c>
      <c r="K276" s="83">
        <f t="shared" si="12"/>
        <v>-149057.91400000002</v>
      </c>
      <c r="L276" s="83">
        <f t="shared" si="13"/>
        <v>-60471.171999999999</v>
      </c>
      <c r="N276" s="68"/>
    </row>
    <row r="277" spans="2:14" x14ac:dyDescent="0.3">
      <c r="B277" s="84" t="s">
        <v>104</v>
      </c>
      <c r="C277" s="85">
        <v>-150225.484</v>
      </c>
      <c r="D277" s="85">
        <v>-61638.741999999998</v>
      </c>
      <c r="E277" s="85">
        <v>0</v>
      </c>
      <c r="F277" s="85">
        <v>0</v>
      </c>
      <c r="G277" s="85">
        <v>1585.52</v>
      </c>
      <c r="H277" s="85">
        <v>1585.52</v>
      </c>
      <c r="I277" s="85">
        <v>-417.95</v>
      </c>
      <c r="J277" s="85">
        <v>-417.95</v>
      </c>
      <c r="K277" s="85">
        <f t="shared" si="12"/>
        <v>-149057.91400000002</v>
      </c>
      <c r="L277" s="85">
        <f t="shared" si="13"/>
        <v>-60471.171999999999</v>
      </c>
      <c r="N277" s="68"/>
    </row>
    <row r="278" spans="2:14" x14ac:dyDescent="0.3">
      <c r="B278" s="86" t="s">
        <v>151</v>
      </c>
      <c r="C278" s="87">
        <v>-3024.9830000000002</v>
      </c>
      <c r="D278" s="87">
        <v>-1530.367</v>
      </c>
      <c r="E278" s="87">
        <v>0</v>
      </c>
      <c r="F278" s="87">
        <v>0</v>
      </c>
      <c r="G278" s="87">
        <v>82.158000000000001</v>
      </c>
      <c r="H278" s="87">
        <v>82.158000000000001</v>
      </c>
      <c r="I278" s="87">
        <v>4.6870000000000003</v>
      </c>
      <c r="J278" s="87">
        <v>4.6870000000000003</v>
      </c>
      <c r="K278" s="87">
        <f t="shared" si="12"/>
        <v>-2938.1380000000004</v>
      </c>
      <c r="L278" s="87">
        <f t="shared" si="13"/>
        <v>-1443.5220000000002</v>
      </c>
      <c r="N278" s="68"/>
    </row>
    <row r="279" spans="2:14" x14ac:dyDescent="0.3">
      <c r="B279" s="86" t="s">
        <v>150</v>
      </c>
      <c r="C279" s="87">
        <v>-95895.184999999998</v>
      </c>
      <c r="D279" s="87">
        <v>-45124.279000000002</v>
      </c>
      <c r="E279" s="87">
        <v>0</v>
      </c>
      <c r="F279" s="87">
        <v>0</v>
      </c>
      <c r="G279" s="87">
        <v>933.14700000000005</v>
      </c>
      <c r="H279" s="87">
        <v>933.14700000000005</v>
      </c>
      <c r="I279" s="87">
        <v>-326.47399999999999</v>
      </c>
      <c r="J279" s="87">
        <v>-326.47399999999999</v>
      </c>
      <c r="K279" s="87">
        <f t="shared" si="12"/>
        <v>-95288.512000000002</v>
      </c>
      <c r="L279" s="87">
        <f t="shared" si="13"/>
        <v>-44517.606000000007</v>
      </c>
      <c r="N279" s="68"/>
    </row>
    <row r="280" spans="2:14" ht="23" x14ac:dyDescent="0.3">
      <c r="B280" s="86" t="s">
        <v>149</v>
      </c>
      <c r="C280" s="87">
        <v>-1525.7280000000001</v>
      </c>
      <c r="D280" s="87">
        <v>-1017.329</v>
      </c>
      <c r="E280" s="87">
        <v>0</v>
      </c>
      <c r="F280" s="87">
        <v>0</v>
      </c>
      <c r="G280" s="87">
        <v>0</v>
      </c>
      <c r="H280" s="87">
        <v>0</v>
      </c>
      <c r="I280" s="87">
        <v>95.052999999999997</v>
      </c>
      <c r="J280" s="87">
        <v>95.052999999999997</v>
      </c>
      <c r="K280" s="87">
        <f t="shared" si="12"/>
        <v>-1430.6750000000002</v>
      </c>
      <c r="L280" s="87">
        <f t="shared" si="13"/>
        <v>-922.27599999999995</v>
      </c>
      <c r="N280" s="68"/>
    </row>
    <row r="281" spans="2:14" ht="23" x14ac:dyDescent="0.3">
      <c r="B281" s="86" t="s">
        <v>148</v>
      </c>
      <c r="C281" s="87">
        <v>-326.61900000000003</v>
      </c>
      <c r="D281" s="87">
        <v>-302.28500000000003</v>
      </c>
      <c r="E281" s="87">
        <v>0</v>
      </c>
      <c r="F281" s="87">
        <v>0</v>
      </c>
      <c r="G281" s="87">
        <v>9.8239999999999998</v>
      </c>
      <c r="H281" s="87">
        <v>9.8239999999999998</v>
      </c>
      <c r="I281" s="87">
        <v>-4.0439999999999996</v>
      </c>
      <c r="J281" s="87">
        <v>-4.0439999999999996</v>
      </c>
      <c r="K281" s="87">
        <f t="shared" si="12"/>
        <v>-320.839</v>
      </c>
      <c r="L281" s="87">
        <f t="shared" si="13"/>
        <v>-296.505</v>
      </c>
      <c r="N281" s="68"/>
    </row>
    <row r="282" spans="2:14" x14ac:dyDescent="0.3">
      <c r="B282" s="86" t="s">
        <v>147</v>
      </c>
      <c r="C282" s="87">
        <v>-14240.987999999999</v>
      </c>
      <c r="D282" s="87">
        <v>-10660.843999999999</v>
      </c>
      <c r="E282" s="87">
        <v>0</v>
      </c>
      <c r="F282" s="87">
        <v>0</v>
      </c>
      <c r="G282" s="87">
        <v>360.39100000000002</v>
      </c>
      <c r="H282" s="87">
        <v>360.39100000000002</v>
      </c>
      <c r="I282" s="87">
        <v>-183.459</v>
      </c>
      <c r="J282" s="87">
        <v>-183.459</v>
      </c>
      <c r="K282" s="87">
        <f t="shared" si="12"/>
        <v>-14064.056</v>
      </c>
      <c r="L282" s="87">
        <f t="shared" si="13"/>
        <v>-10483.912</v>
      </c>
      <c r="N282" s="68"/>
    </row>
    <row r="283" spans="2:14" x14ac:dyDescent="0.3">
      <c r="B283" s="86" t="s">
        <v>103</v>
      </c>
      <c r="C283" s="87">
        <v>-3105.35</v>
      </c>
      <c r="D283" s="87">
        <v>-2723.9090000000001</v>
      </c>
      <c r="E283" s="87">
        <v>0</v>
      </c>
      <c r="F283" s="87">
        <v>0</v>
      </c>
      <c r="G283" s="87">
        <v>200</v>
      </c>
      <c r="H283" s="87">
        <v>200</v>
      </c>
      <c r="I283" s="87">
        <v>-1.1970000000000001</v>
      </c>
      <c r="J283" s="87">
        <v>-1.1970000000000001</v>
      </c>
      <c r="K283" s="87">
        <f t="shared" si="12"/>
        <v>-2906.547</v>
      </c>
      <c r="L283" s="87">
        <f t="shared" si="13"/>
        <v>-2525.1060000000002</v>
      </c>
      <c r="N283" s="68"/>
    </row>
    <row r="284" spans="2:14" x14ac:dyDescent="0.3">
      <c r="B284" s="86" t="s">
        <v>146</v>
      </c>
      <c r="C284" s="87">
        <v>-25225.733</v>
      </c>
      <c r="D284" s="87">
        <v>-139.78200000000001</v>
      </c>
      <c r="E284" s="87">
        <v>0</v>
      </c>
      <c r="F284" s="87">
        <v>0</v>
      </c>
      <c r="G284" s="87">
        <v>0</v>
      </c>
      <c r="H284" s="87">
        <v>0</v>
      </c>
      <c r="I284" s="87">
        <v>-1.258</v>
      </c>
      <c r="J284" s="87">
        <v>-1.258</v>
      </c>
      <c r="K284" s="87">
        <f t="shared" si="12"/>
        <v>-25226.991000000002</v>
      </c>
      <c r="L284" s="87">
        <f t="shared" si="13"/>
        <v>-141.04000000000002</v>
      </c>
      <c r="N284" s="68"/>
    </row>
    <row r="285" spans="2:14" x14ac:dyDescent="0.3">
      <c r="B285" s="86" t="s">
        <v>145</v>
      </c>
      <c r="C285" s="87">
        <v>-6880.8980000000001</v>
      </c>
      <c r="D285" s="87">
        <v>-139.947</v>
      </c>
      <c r="E285" s="87">
        <v>0</v>
      </c>
      <c r="F285" s="87">
        <v>0</v>
      </c>
      <c r="G285" s="87">
        <v>0</v>
      </c>
      <c r="H285" s="87">
        <v>0</v>
      </c>
      <c r="I285" s="87">
        <v>-1.258</v>
      </c>
      <c r="J285" s="87">
        <v>-1.258</v>
      </c>
      <c r="K285" s="87">
        <f t="shared" si="12"/>
        <v>-6882.1559999999999</v>
      </c>
      <c r="L285" s="87">
        <f t="shared" si="13"/>
        <v>-141.20500000000001</v>
      </c>
      <c r="N285" s="68"/>
    </row>
    <row r="286" spans="2:14" ht="23" x14ac:dyDescent="0.3">
      <c r="B286" s="82" t="s">
        <v>94</v>
      </c>
      <c r="C286" s="83">
        <v>-283307.223</v>
      </c>
      <c r="D286" s="83">
        <v>-121971.594</v>
      </c>
      <c r="E286" s="83">
        <v>1000</v>
      </c>
      <c r="F286" s="83">
        <v>1000</v>
      </c>
      <c r="G286" s="83">
        <v>9200.6859999999997</v>
      </c>
      <c r="H286" s="83">
        <v>9200.6859999999997</v>
      </c>
      <c r="I286" s="83">
        <v>25724.12</v>
      </c>
      <c r="J286" s="83">
        <v>25724.12</v>
      </c>
      <c r="K286" s="83">
        <f t="shared" si="12"/>
        <v>-247382.41700000002</v>
      </c>
      <c r="L286" s="83">
        <f t="shared" si="13"/>
        <v>-86046.788</v>
      </c>
      <c r="N286" s="68"/>
    </row>
    <row r="287" spans="2:14" x14ac:dyDescent="0.3">
      <c r="B287" s="84" t="s">
        <v>144</v>
      </c>
      <c r="C287" s="85">
        <v>-113778.662</v>
      </c>
      <c r="D287" s="85">
        <v>-76028.370999999999</v>
      </c>
      <c r="E287" s="85">
        <v>0</v>
      </c>
      <c r="F287" s="85">
        <v>0</v>
      </c>
      <c r="G287" s="85">
        <v>3028.4879999999998</v>
      </c>
      <c r="H287" s="85">
        <v>3028.4879999999998</v>
      </c>
      <c r="I287" s="85">
        <v>25200.281999999999</v>
      </c>
      <c r="J287" s="85">
        <v>25200.281999999999</v>
      </c>
      <c r="K287" s="85">
        <f t="shared" si="12"/>
        <v>-85549.891999999993</v>
      </c>
      <c r="L287" s="85">
        <f t="shared" si="13"/>
        <v>-47799.601000000002</v>
      </c>
      <c r="N287" s="68"/>
    </row>
    <row r="288" spans="2:14" ht="23" x14ac:dyDescent="0.3">
      <c r="B288" s="86" t="s">
        <v>143</v>
      </c>
      <c r="C288" s="87">
        <v>-110882.13499999999</v>
      </c>
      <c r="D288" s="87">
        <v>-75594.805999999997</v>
      </c>
      <c r="E288" s="87">
        <v>0</v>
      </c>
      <c r="F288" s="87">
        <v>0</v>
      </c>
      <c r="G288" s="87">
        <v>3028.4879999999998</v>
      </c>
      <c r="H288" s="87">
        <v>3028.4879999999998</v>
      </c>
      <c r="I288" s="87">
        <v>25202.903999999999</v>
      </c>
      <c r="J288" s="87">
        <v>25202.903999999999</v>
      </c>
      <c r="K288" s="87">
        <f t="shared" si="12"/>
        <v>-82650.743000000002</v>
      </c>
      <c r="L288" s="87">
        <f t="shared" si="13"/>
        <v>-47363.414000000004</v>
      </c>
      <c r="N288" s="68"/>
    </row>
    <row r="289" spans="2:14" ht="23" x14ac:dyDescent="0.3">
      <c r="B289" s="86" t="s">
        <v>142</v>
      </c>
      <c r="C289" s="87">
        <v>-2896.527</v>
      </c>
      <c r="D289" s="87">
        <v>-433.565</v>
      </c>
      <c r="E289" s="87">
        <v>0</v>
      </c>
      <c r="F289" s="87">
        <v>0</v>
      </c>
      <c r="G289" s="87">
        <v>0</v>
      </c>
      <c r="H289" s="87">
        <v>0</v>
      </c>
      <c r="I289" s="87">
        <v>-2.6219999999999999</v>
      </c>
      <c r="J289" s="87">
        <v>-2.6219999999999999</v>
      </c>
      <c r="K289" s="87">
        <f t="shared" si="12"/>
        <v>-2899.1489999999999</v>
      </c>
      <c r="L289" s="87">
        <f t="shared" si="13"/>
        <v>-436.18700000000001</v>
      </c>
      <c r="N289" s="68"/>
    </row>
    <row r="290" spans="2:14" x14ac:dyDescent="0.3">
      <c r="B290" s="84" t="s">
        <v>93</v>
      </c>
      <c r="C290" s="85">
        <v>-169528.56099999999</v>
      </c>
      <c r="D290" s="85">
        <v>-45943.222999999998</v>
      </c>
      <c r="E290" s="85">
        <v>1000</v>
      </c>
      <c r="F290" s="85">
        <v>1000</v>
      </c>
      <c r="G290" s="85">
        <v>6172.1980000000003</v>
      </c>
      <c r="H290" s="85">
        <v>6172.1980000000003</v>
      </c>
      <c r="I290" s="85">
        <v>523.83799999999997</v>
      </c>
      <c r="J290" s="85">
        <v>523.83799999999997</v>
      </c>
      <c r="K290" s="85">
        <f t="shared" si="12"/>
        <v>-161832.52499999999</v>
      </c>
      <c r="L290" s="85">
        <f t="shared" si="13"/>
        <v>-38247.186999999991</v>
      </c>
      <c r="N290" s="68"/>
    </row>
    <row r="291" spans="2:14" ht="23" x14ac:dyDescent="0.3">
      <c r="B291" s="86" t="s">
        <v>141</v>
      </c>
      <c r="C291" s="87">
        <v>-127827.245</v>
      </c>
      <c r="D291" s="87">
        <v>-14918.837</v>
      </c>
      <c r="E291" s="87">
        <v>0</v>
      </c>
      <c r="F291" s="87">
        <v>0</v>
      </c>
      <c r="G291" s="87">
        <v>2643.6779999999999</v>
      </c>
      <c r="H291" s="87">
        <v>2643.6779999999999</v>
      </c>
      <c r="I291" s="87">
        <v>162.55799999999999</v>
      </c>
      <c r="J291" s="87">
        <v>162.55799999999999</v>
      </c>
      <c r="K291" s="87">
        <f t="shared" si="12"/>
        <v>-125021.00899999999</v>
      </c>
      <c r="L291" s="87">
        <f t="shared" si="13"/>
        <v>-12112.600999999999</v>
      </c>
      <c r="N291" s="68"/>
    </row>
    <row r="292" spans="2:14" ht="23" x14ac:dyDescent="0.3">
      <c r="B292" s="86" t="s">
        <v>140</v>
      </c>
      <c r="C292" s="87">
        <v>-8711.0239999999994</v>
      </c>
      <c r="D292" s="87">
        <v>-8625.2520000000004</v>
      </c>
      <c r="E292" s="87">
        <v>0</v>
      </c>
      <c r="F292" s="87">
        <v>0</v>
      </c>
      <c r="G292" s="87">
        <v>1204.365</v>
      </c>
      <c r="H292" s="87">
        <v>1204.365</v>
      </c>
      <c r="I292" s="87">
        <v>42.488</v>
      </c>
      <c r="J292" s="87">
        <v>42.488</v>
      </c>
      <c r="K292" s="87">
        <f t="shared" si="12"/>
        <v>-7464.1709999999994</v>
      </c>
      <c r="L292" s="87">
        <f t="shared" si="13"/>
        <v>-7378.3990000000003</v>
      </c>
      <c r="N292" s="68"/>
    </row>
    <row r="293" spans="2:14" x14ac:dyDescent="0.3">
      <c r="B293" s="86" t="s">
        <v>92</v>
      </c>
      <c r="C293" s="87">
        <v>-32990.292000000001</v>
      </c>
      <c r="D293" s="87">
        <v>-22399.133999999998</v>
      </c>
      <c r="E293" s="87">
        <v>1000</v>
      </c>
      <c r="F293" s="87">
        <v>1000</v>
      </c>
      <c r="G293" s="87">
        <v>2324.1550000000002</v>
      </c>
      <c r="H293" s="87">
        <v>2324.1550000000002</v>
      </c>
      <c r="I293" s="87">
        <v>318.79199999999997</v>
      </c>
      <c r="J293" s="87">
        <v>318.79199999999997</v>
      </c>
      <c r="K293" s="87">
        <f t="shared" si="12"/>
        <v>-29347.345000000001</v>
      </c>
      <c r="L293" s="87">
        <f t="shared" si="13"/>
        <v>-18756.186999999998</v>
      </c>
      <c r="N293" s="68"/>
    </row>
    <row r="294" spans="2:14" x14ac:dyDescent="0.3">
      <c r="B294" s="82" t="s">
        <v>54</v>
      </c>
      <c r="C294" s="83">
        <v>-961815.49300000002</v>
      </c>
      <c r="D294" s="83">
        <v>-7067.8909999999996</v>
      </c>
      <c r="E294" s="83">
        <v>0</v>
      </c>
      <c r="F294" s="83">
        <v>0</v>
      </c>
      <c r="G294" s="83">
        <v>0</v>
      </c>
      <c r="H294" s="83">
        <v>0</v>
      </c>
      <c r="I294" s="83">
        <v>-433.34199999999998</v>
      </c>
      <c r="J294" s="83">
        <v>-433.34199999999998</v>
      </c>
      <c r="K294" s="83">
        <f t="shared" si="12"/>
        <v>-962248.83499999996</v>
      </c>
      <c r="L294" s="83">
        <f t="shared" si="13"/>
        <v>-7501.2329999999993</v>
      </c>
      <c r="N294" s="68"/>
    </row>
    <row r="295" spans="2:14" x14ac:dyDescent="0.3">
      <c r="B295" s="84" t="s">
        <v>53</v>
      </c>
      <c r="C295" s="85">
        <v>-959537.23800000001</v>
      </c>
      <c r="D295" s="85">
        <v>-5674.518</v>
      </c>
      <c r="E295" s="85">
        <v>0</v>
      </c>
      <c r="F295" s="85">
        <v>0</v>
      </c>
      <c r="G295" s="85">
        <v>0</v>
      </c>
      <c r="H295" s="85">
        <v>0</v>
      </c>
      <c r="I295" s="85">
        <v>-194.90299999999999</v>
      </c>
      <c r="J295" s="85">
        <v>-194.90299999999999</v>
      </c>
      <c r="K295" s="85">
        <f t="shared" si="12"/>
        <v>-959732.14100000006</v>
      </c>
      <c r="L295" s="85">
        <f t="shared" si="13"/>
        <v>-5869.4210000000003</v>
      </c>
      <c r="N295" s="68"/>
    </row>
    <row r="296" spans="2:14" x14ac:dyDescent="0.3">
      <c r="B296" s="86" t="s">
        <v>52</v>
      </c>
      <c r="C296" s="87">
        <v>-1159.7449999999999</v>
      </c>
      <c r="D296" s="87">
        <v>-1136.4849999999999</v>
      </c>
      <c r="E296" s="87">
        <v>0</v>
      </c>
      <c r="F296" s="87">
        <v>0</v>
      </c>
      <c r="G296" s="87">
        <v>0</v>
      </c>
      <c r="H296" s="87">
        <v>0</v>
      </c>
      <c r="I296" s="87">
        <v>-162.166</v>
      </c>
      <c r="J296" s="87">
        <v>-162.166</v>
      </c>
      <c r="K296" s="87">
        <f t="shared" si="12"/>
        <v>-1321.9109999999998</v>
      </c>
      <c r="L296" s="87">
        <f t="shared" si="13"/>
        <v>-1298.6509999999998</v>
      </c>
      <c r="N296" s="68"/>
    </row>
    <row r="297" spans="2:14" x14ac:dyDescent="0.3">
      <c r="B297" s="86" t="s">
        <v>51</v>
      </c>
      <c r="C297" s="87">
        <v>-952247.27899999998</v>
      </c>
      <c r="D297" s="87">
        <v>-529.70899999999995</v>
      </c>
      <c r="E297" s="87">
        <v>0</v>
      </c>
      <c r="F297" s="87">
        <v>0</v>
      </c>
      <c r="G297" s="87">
        <v>0</v>
      </c>
      <c r="H297" s="87">
        <v>0</v>
      </c>
      <c r="I297" s="87">
        <v>-24.134</v>
      </c>
      <c r="J297" s="87">
        <v>-24.134</v>
      </c>
      <c r="K297" s="87">
        <f t="shared" ref="K297:K351" si="14">C297+E297+G297+I297</f>
        <v>-952271.41299999994</v>
      </c>
      <c r="L297" s="87">
        <f t="shared" ref="L297:L351" si="15">D297+F297+H297+J297</f>
        <v>-553.84299999999996</v>
      </c>
      <c r="N297" s="68"/>
    </row>
    <row r="298" spans="2:14" x14ac:dyDescent="0.3">
      <c r="B298" s="86" t="s">
        <v>50</v>
      </c>
      <c r="C298" s="87">
        <v>-6130.2139999999999</v>
      </c>
      <c r="D298" s="87">
        <v>-4008.3240000000001</v>
      </c>
      <c r="E298" s="87">
        <v>0</v>
      </c>
      <c r="F298" s="87">
        <v>0</v>
      </c>
      <c r="G298" s="87">
        <v>0</v>
      </c>
      <c r="H298" s="87">
        <v>0</v>
      </c>
      <c r="I298" s="87">
        <v>-8.6029999999999998</v>
      </c>
      <c r="J298" s="87">
        <v>-8.6029999999999998</v>
      </c>
      <c r="K298" s="87">
        <f t="shared" si="14"/>
        <v>-6138.817</v>
      </c>
      <c r="L298" s="87">
        <f t="shared" si="15"/>
        <v>-4016.9270000000001</v>
      </c>
      <c r="N298" s="68"/>
    </row>
    <row r="299" spans="2:14" ht="23" x14ac:dyDescent="0.3">
      <c r="B299" s="84" t="s">
        <v>37</v>
      </c>
      <c r="C299" s="85">
        <v>-2278.2550000000001</v>
      </c>
      <c r="D299" s="85">
        <v>-1393.373</v>
      </c>
      <c r="E299" s="85">
        <v>0</v>
      </c>
      <c r="F299" s="85">
        <v>0</v>
      </c>
      <c r="G299" s="85">
        <v>0</v>
      </c>
      <c r="H299" s="85">
        <v>0</v>
      </c>
      <c r="I299" s="85">
        <v>-238.43899999999999</v>
      </c>
      <c r="J299" s="85">
        <v>-238.43899999999999</v>
      </c>
      <c r="K299" s="85">
        <f t="shared" si="14"/>
        <v>-2516.694</v>
      </c>
      <c r="L299" s="85">
        <f t="shared" si="15"/>
        <v>-1631.8120000000001</v>
      </c>
      <c r="N299" s="68"/>
    </row>
    <row r="300" spans="2:14" x14ac:dyDescent="0.3">
      <c r="B300" s="86" t="s">
        <v>34</v>
      </c>
      <c r="C300" s="87">
        <v>-1551.7670000000001</v>
      </c>
      <c r="D300" s="87">
        <v>-799.12300000000005</v>
      </c>
      <c r="E300" s="87">
        <v>0</v>
      </c>
      <c r="F300" s="87">
        <v>0</v>
      </c>
      <c r="G300" s="87">
        <v>0</v>
      </c>
      <c r="H300" s="87">
        <v>0</v>
      </c>
      <c r="I300" s="87">
        <v>-132.583</v>
      </c>
      <c r="J300" s="87">
        <v>-132.583</v>
      </c>
      <c r="K300" s="87">
        <f t="shared" si="14"/>
        <v>-1684.3500000000001</v>
      </c>
      <c r="L300" s="87">
        <f t="shared" si="15"/>
        <v>-931.70600000000002</v>
      </c>
      <c r="N300" s="68"/>
    </row>
    <row r="301" spans="2:14" x14ac:dyDescent="0.3">
      <c r="B301" s="86" t="s">
        <v>36</v>
      </c>
      <c r="C301" s="87">
        <v>-726.48800000000006</v>
      </c>
      <c r="D301" s="87">
        <v>-594.25</v>
      </c>
      <c r="E301" s="87">
        <v>0</v>
      </c>
      <c r="F301" s="87">
        <v>0</v>
      </c>
      <c r="G301" s="87">
        <v>0</v>
      </c>
      <c r="H301" s="87">
        <v>0</v>
      </c>
      <c r="I301" s="87">
        <v>-105.85599999999999</v>
      </c>
      <c r="J301" s="87">
        <v>-105.85599999999999</v>
      </c>
      <c r="K301" s="87">
        <f t="shared" si="14"/>
        <v>-832.34400000000005</v>
      </c>
      <c r="L301" s="87">
        <f t="shared" si="15"/>
        <v>-700.10599999999999</v>
      </c>
      <c r="N301" s="68"/>
    </row>
    <row r="302" spans="2:14" x14ac:dyDescent="0.3">
      <c r="B302" s="82" t="s">
        <v>262</v>
      </c>
      <c r="C302" s="83">
        <v>-22319.441999999999</v>
      </c>
      <c r="D302" s="83">
        <v>0</v>
      </c>
      <c r="E302" s="83">
        <v>0</v>
      </c>
      <c r="F302" s="83">
        <v>0</v>
      </c>
      <c r="G302" s="83">
        <v>254.405</v>
      </c>
      <c r="H302" s="83">
        <v>0</v>
      </c>
      <c r="I302" s="83">
        <v>0</v>
      </c>
      <c r="J302" s="83">
        <v>0</v>
      </c>
      <c r="K302" s="83">
        <f t="shared" si="14"/>
        <v>-22065.037</v>
      </c>
      <c r="L302" s="83">
        <f t="shared" si="15"/>
        <v>0</v>
      </c>
      <c r="N302" s="68"/>
    </row>
    <row r="303" spans="2:14" x14ac:dyDescent="0.3">
      <c r="B303" s="66" t="s">
        <v>1</v>
      </c>
      <c r="C303" s="67">
        <v>-34266.983999999997</v>
      </c>
      <c r="D303" s="67">
        <v>-14176.505999999999</v>
      </c>
      <c r="E303" s="67">
        <v>0</v>
      </c>
      <c r="F303" s="67">
        <v>0</v>
      </c>
      <c r="G303" s="67">
        <v>5602.8450000000003</v>
      </c>
      <c r="H303" s="67">
        <v>4592.4960000000001</v>
      </c>
      <c r="I303" s="67">
        <v>-3079</v>
      </c>
      <c r="J303" s="67">
        <v>-3079</v>
      </c>
      <c r="K303" s="67">
        <f t="shared" si="14"/>
        <v>-31743.138999999996</v>
      </c>
      <c r="L303" s="67">
        <f t="shared" si="15"/>
        <v>-12663.009999999998</v>
      </c>
      <c r="N303" s="68"/>
    </row>
    <row r="304" spans="2:14" s="93" customFormat="1" x14ac:dyDescent="0.3">
      <c r="B304" s="88" t="s">
        <v>124</v>
      </c>
      <c r="C304" s="89">
        <v>-28303.469000000001</v>
      </c>
      <c r="D304" s="89">
        <v>-14176.505999999999</v>
      </c>
      <c r="E304" s="89">
        <v>0</v>
      </c>
      <c r="F304" s="89">
        <v>0</v>
      </c>
      <c r="G304" s="89">
        <v>4592.4960000000001</v>
      </c>
      <c r="H304" s="89">
        <v>4592.4960000000001</v>
      </c>
      <c r="I304" s="89">
        <v>-3024</v>
      </c>
      <c r="J304" s="89">
        <v>-3024</v>
      </c>
      <c r="K304" s="89">
        <f t="shared" si="14"/>
        <v>-26734.973000000002</v>
      </c>
      <c r="L304" s="89">
        <f t="shared" si="15"/>
        <v>-12608.009999999998</v>
      </c>
      <c r="N304" s="92"/>
    </row>
    <row r="305" spans="2:14" s="93" customFormat="1" x14ac:dyDescent="0.3">
      <c r="B305" s="88" t="s">
        <v>56</v>
      </c>
      <c r="C305" s="89">
        <v>0</v>
      </c>
      <c r="D305" s="89">
        <v>0</v>
      </c>
      <c r="E305" s="89">
        <v>0</v>
      </c>
      <c r="F305" s="89">
        <v>0</v>
      </c>
      <c r="G305" s="89">
        <v>0</v>
      </c>
      <c r="H305" s="89">
        <v>0</v>
      </c>
      <c r="I305" s="89">
        <v>-55</v>
      </c>
      <c r="J305" s="89">
        <v>-55</v>
      </c>
      <c r="K305" s="89">
        <f t="shared" si="14"/>
        <v>-55</v>
      </c>
      <c r="L305" s="89">
        <f t="shared" si="15"/>
        <v>-55</v>
      </c>
      <c r="N305" s="92"/>
    </row>
    <row r="306" spans="2:14" x14ac:dyDescent="0.3">
      <c r="B306" s="69" t="s">
        <v>262</v>
      </c>
      <c r="C306" s="81">
        <v>-5963.5150000000003</v>
      </c>
      <c r="D306" s="81">
        <v>0</v>
      </c>
      <c r="E306" s="81">
        <v>0</v>
      </c>
      <c r="F306" s="81">
        <v>0</v>
      </c>
      <c r="G306" s="81">
        <v>1010.349</v>
      </c>
      <c r="H306" s="81">
        <v>0</v>
      </c>
      <c r="I306" s="81">
        <v>0</v>
      </c>
      <c r="J306" s="81">
        <v>0</v>
      </c>
      <c r="K306" s="81">
        <f t="shared" si="14"/>
        <v>-4953.1660000000002</v>
      </c>
      <c r="L306" s="81">
        <f t="shared" si="15"/>
        <v>0</v>
      </c>
      <c r="N306" s="68"/>
    </row>
    <row r="307" spans="2:14" x14ac:dyDescent="0.3">
      <c r="B307" s="66" t="s">
        <v>0</v>
      </c>
      <c r="C307" s="67">
        <v>-186145</v>
      </c>
      <c r="D307" s="67">
        <v>-180000</v>
      </c>
      <c r="E307" s="67">
        <v>0</v>
      </c>
      <c r="F307" s="67">
        <v>0</v>
      </c>
      <c r="G307" s="67">
        <v>0</v>
      </c>
      <c r="H307" s="67">
        <v>0</v>
      </c>
      <c r="I307" s="67">
        <v>69100</v>
      </c>
      <c r="J307" s="67">
        <v>0</v>
      </c>
      <c r="K307" s="67">
        <f t="shared" si="14"/>
        <v>-117045</v>
      </c>
      <c r="L307" s="67">
        <f t="shared" si="15"/>
        <v>-180000</v>
      </c>
      <c r="N307" s="68"/>
    </row>
    <row r="308" spans="2:14" x14ac:dyDescent="0.3">
      <c r="B308" s="69" t="s">
        <v>8</v>
      </c>
      <c r="C308" s="81">
        <v>-80000</v>
      </c>
      <c r="D308" s="81">
        <v>-80000</v>
      </c>
      <c r="E308" s="81">
        <v>0</v>
      </c>
      <c r="F308" s="81">
        <v>0</v>
      </c>
      <c r="G308" s="81">
        <v>0</v>
      </c>
      <c r="H308" s="81">
        <v>0</v>
      </c>
      <c r="I308" s="81">
        <v>25000</v>
      </c>
      <c r="J308" s="81">
        <v>25000</v>
      </c>
      <c r="K308" s="81">
        <f t="shared" si="14"/>
        <v>-55000</v>
      </c>
      <c r="L308" s="81">
        <f t="shared" si="15"/>
        <v>-55000</v>
      </c>
      <c r="N308" s="68"/>
    </row>
    <row r="309" spans="2:14" ht="23" x14ac:dyDescent="0.3">
      <c r="B309" s="69" t="s">
        <v>7</v>
      </c>
      <c r="C309" s="81">
        <v>0</v>
      </c>
      <c r="D309" s="81">
        <v>0</v>
      </c>
      <c r="E309" s="81">
        <v>0</v>
      </c>
      <c r="F309" s="81">
        <v>0</v>
      </c>
      <c r="G309" s="81">
        <v>0</v>
      </c>
      <c r="H309" s="81">
        <v>0</v>
      </c>
      <c r="I309" s="81">
        <v>-75000</v>
      </c>
      <c r="J309" s="81">
        <v>-75000</v>
      </c>
      <c r="K309" s="81">
        <f t="shared" si="14"/>
        <v>-75000</v>
      </c>
      <c r="L309" s="81">
        <f t="shared" si="15"/>
        <v>-75000</v>
      </c>
      <c r="N309" s="68"/>
    </row>
    <row r="310" spans="2:14" x14ac:dyDescent="0.3">
      <c r="B310" s="69" t="s">
        <v>6</v>
      </c>
      <c r="C310" s="81">
        <v>-106145</v>
      </c>
      <c r="D310" s="81">
        <v>-100000</v>
      </c>
      <c r="E310" s="81">
        <v>0</v>
      </c>
      <c r="F310" s="81">
        <v>0</v>
      </c>
      <c r="G310" s="81">
        <v>0</v>
      </c>
      <c r="H310" s="81">
        <v>0</v>
      </c>
      <c r="I310" s="81">
        <v>119100</v>
      </c>
      <c r="J310" s="81">
        <v>50000</v>
      </c>
      <c r="K310" s="81">
        <f t="shared" si="14"/>
        <v>12955</v>
      </c>
      <c r="L310" s="81">
        <f t="shared" si="15"/>
        <v>-50000</v>
      </c>
      <c r="N310" s="68"/>
    </row>
    <row r="311" spans="2:14" x14ac:dyDescent="0.3">
      <c r="C311" s="76">
        <v>9.9999999999999995E-8</v>
      </c>
    </row>
    <row r="312" spans="2:14" ht="23" x14ac:dyDescent="0.3">
      <c r="B312" s="64" t="s">
        <v>139</v>
      </c>
      <c r="C312" s="65" t="s">
        <v>4</v>
      </c>
      <c r="D312" s="65" t="s">
        <v>3</v>
      </c>
      <c r="E312" s="65" t="s">
        <v>4</v>
      </c>
      <c r="F312" s="65" t="s">
        <v>3</v>
      </c>
      <c r="G312" s="65" t="s">
        <v>4</v>
      </c>
      <c r="H312" s="65" t="s">
        <v>3</v>
      </c>
      <c r="I312" s="65" t="s">
        <v>4</v>
      </c>
      <c r="J312" s="65" t="s">
        <v>3</v>
      </c>
      <c r="K312" s="65" t="s">
        <v>4</v>
      </c>
      <c r="L312" s="65" t="s">
        <v>3</v>
      </c>
      <c r="N312" s="68"/>
    </row>
    <row r="313" spans="2:14" x14ac:dyDescent="0.3">
      <c r="B313" s="66" t="s">
        <v>258</v>
      </c>
      <c r="C313" s="67">
        <v>14313787.085000001</v>
      </c>
      <c r="D313" s="67">
        <v>0</v>
      </c>
      <c r="E313" s="67">
        <v>0</v>
      </c>
      <c r="F313" s="67">
        <v>0</v>
      </c>
      <c r="G313" s="67">
        <v>-12750</v>
      </c>
      <c r="H313" s="67">
        <v>0</v>
      </c>
      <c r="I313" s="67">
        <v>0</v>
      </c>
      <c r="J313" s="67">
        <v>0</v>
      </c>
      <c r="K313" s="67">
        <f t="shared" si="14"/>
        <v>14301037.085000001</v>
      </c>
      <c r="L313" s="67">
        <f t="shared" si="15"/>
        <v>0</v>
      </c>
      <c r="N313" s="68"/>
    </row>
    <row r="314" spans="2:14" x14ac:dyDescent="0.3">
      <c r="B314" s="69" t="s">
        <v>275</v>
      </c>
      <c r="C314" s="81">
        <v>14088740</v>
      </c>
      <c r="D314" s="81">
        <v>0</v>
      </c>
      <c r="E314" s="81">
        <v>0</v>
      </c>
      <c r="F314" s="81">
        <v>0</v>
      </c>
      <c r="G314" s="81">
        <v>-12750</v>
      </c>
      <c r="H314" s="81">
        <v>0</v>
      </c>
      <c r="I314" s="81">
        <v>0</v>
      </c>
      <c r="J314" s="81">
        <v>0</v>
      </c>
      <c r="K314" s="81">
        <f t="shared" si="14"/>
        <v>14075990</v>
      </c>
      <c r="L314" s="81">
        <f t="shared" si="15"/>
        <v>0</v>
      </c>
      <c r="N314" s="68"/>
    </row>
    <row r="315" spans="2:14" x14ac:dyDescent="0.3">
      <c r="B315" s="69" t="s">
        <v>274</v>
      </c>
      <c r="C315" s="81">
        <v>27933.453000000001</v>
      </c>
      <c r="D315" s="81">
        <v>0</v>
      </c>
      <c r="E315" s="81">
        <v>0</v>
      </c>
      <c r="F315" s="81">
        <v>0</v>
      </c>
      <c r="G315" s="81">
        <v>0</v>
      </c>
      <c r="H315" s="81">
        <v>0</v>
      </c>
      <c r="I315" s="81">
        <v>0</v>
      </c>
      <c r="J315" s="81">
        <v>0</v>
      </c>
      <c r="K315" s="81">
        <f t="shared" si="14"/>
        <v>27933.453000000001</v>
      </c>
      <c r="L315" s="81">
        <f t="shared" si="15"/>
        <v>0</v>
      </c>
      <c r="N315" s="68"/>
    </row>
    <row r="316" spans="2:14" x14ac:dyDescent="0.3">
      <c r="B316" s="69" t="s">
        <v>273</v>
      </c>
      <c r="C316" s="81">
        <v>670</v>
      </c>
      <c r="D316" s="81">
        <v>0</v>
      </c>
      <c r="E316" s="81">
        <v>0</v>
      </c>
      <c r="F316" s="81">
        <v>0</v>
      </c>
      <c r="G316" s="81">
        <v>0</v>
      </c>
      <c r="H316" s="81">
        <v>0</v>
      </c>
      <c r="I316" s="81">
        <v>0</v>
      </c>
      <c r="J316" s="81">
        <v>0</v>
      </c>
      <c r="K316" s="81">
        <f t="shared" si="14"/>
        <v>670</v>
      </c>
      <c r="L316" s="81">
        <f t="shared" si="15"/>
        <v>0</v>
      </c>
      <c r="N316" s="68"/>
    </row>
    <row r="317" spans="2:14" x14ac:dyDescent="0.3">
      <c r="B317" s="69" t="s">
        <v>272</v>
      </c>
      <c r="C317" s="81">
        <v>836</v>
      </c>
      <c r="D317" s="81">
        <v>0</v>
      </c>
      <c r="E317" s="81">
        <v>0</v>
      </c>
      <c r="F317" s="81">
        <v>0</v>
      </c>
      <c r="G317" s="81">
        <v>0</v>
      </c>
      <c r="H317" s="81">
        <v>0</v>
      </c>
      <c r="I317" s="81">
        <v>0</v>
      </c>
      <c r="J317" s="81">
        <v>0</v>
      </c>
      <c r="K317" s="81">
        <f t="shared" si="14"/>
        <v>836</v>
      </c>
      <c r="L317" s="81">
        <f t="shared" si="15"/>
        <v>0</v>
      </c>
      <c r="N317" s="68"/>
    </row>
    <row r="318" spans="2:14" x14ac:dyDescent="0.3">
      <c r="B318" s="69" t="s">
        <v>271</v>
      </c>
      <c r="C318" s="81">
        <v>53</v>
      </c>
      <c r="D318" s="81">
        <v>0</v>
      </c>
      <c r="E318" s="81">
        <v>0</v>
      </c>
      <c r="F318" s="81">
        <v>0</v>
      </c>
      <c r="G318" s="81">
        <v>0</v>
      </c>
      <c r="H318" s="81">
        <v>0</v>
      </c>
      <c r="I318" s="81">
        <v>0</v>
      </c>
      <c r="J318" s="81">
        <v>0</v>
      </c>
      <c r="K318" s="81">
        <f t="shared" si="14"/>
        <v>53</v>
      </c>
      <c r="L318" s="81">
        <f t="shared" si="15"/>
        <v>0</v>
      </c>
      <c r="N318" s="68"/>
    </row>
    <row r="319" spans="2:14" x14ac:dyDescent="0.3">
      <c r="B319" s="69" t="s">
        <v>270</v>
      </c>
      <c r="C319" s="81">
        <v>370</v>
      </c>
      <c r="D319" s="81">
        <v>0</v>
      </c>
      <c r="E319" s="81">
        <v>0</v>
      </c>
      <c r="F319" s="81">
        <v>0</v>
      </c>
      <c r="G319" s="81">
        <v>0</v>
      </c>
      <c r="H319" s="81">
        <v>0</v>
      </c>
      <c r="I319" s="81">
        <v>0</v>
      </c>
      <c r="J319" s="81">
        <v>0</v>
      </c>
      <c r="K319" s="81">
        <f t="shared" si="14"/>
        <v>370</v>
      </c>
      <c r="L319" s="81">
        <f t="shared" si="15"/>
        <v>0</v>
      </c>
      <c r="N319" s="68"/>
    </row>
    <row r="320" spans="2:14" x14ac:dyDescent="0.3">
      <c r="B320" s="69" t="s">
        <v>268</v>
      </c>
      <c r="C320" s="81">
        <v>10720</v>
      </c>
      <c r="D320" s="81">
        <v>0</v>
      </c>
      <c r="E320" s="81">
        <v>0</v>
      </c>
      <c r="F320" s="81">
        <v>0</v>
      </c>
      <c r="G320" s="81">
        <v>0</v>
      </c>
      <c r="H320" s="81">
        <v>0</v>
      </c>
      <c r="I320" s="81">
        <v>0</v>
      </c>
      <c r="J320" s="81">
        <v>0</v>
      </c>
      <c r="K320" s="81">
        <f t="shared" si="14"/>
        <v>10720</v>
      </c>
      <c r="L320" s="81">
        <f t="shared" si="15"/>
        <v>0</v>
      </c>
      <c r="N320" s="68"/>
    </row>
    <row r="321" spans="2:14" x14ac:dyDescent="0.3">
      <c r="B321" s="69" t="s">
        <v>267</v>
      </c>
      <c r="C321" s="81">
        <v>184464.63200000001</v>
      </c>
      <c r="D321" s="81">
        <v>0</v>
      </c>
      <c r="E321" s="81">
        <v>0</v>
      </c>
      <c r="F321" s="81">
        <v>0</v>
      </c>
      <c r="G321" s="81">
        <v>0</v>
      </c>
      <c r="H321" s="81">
        <v>0</v>
      </c>
      <c r="I321" s="81">
        <v>0</v>
      </c>
      <c r="J321" s="81">
        <v>0</v>
      </c>
      <c r="K321" s="81">
        <f t="shared" si="14"/>
        <v>184464.63200000001</v>
      </c>
      <c r="L321" s="81">
        <f t="shared" si="15"/>
        <v>0</v>
      </c>
      <c r="N321" s="68"/>
    </row>
    <row r="322" spans="2:14" x14ac:dyDescent="0.3">
      <c r="B322" s="66" t="s">
        <v>2</v>
      </c>
      <c r="C322" s="67">
        <v>-446219.51400000002</v>
      </c>
      <c r="D322" s="67">
        <v>-121042.63</v>
      </c>
      <c r="E322" s="67">
        <v>0</v>
      </c>
      <c r="F322" s="67">
        <v>0</v>
      </c>
      <c r="G322" s="67">
        <v>4123.5810000000001</v>
      </c>
      <c r="H322" s="67">
        <v>1470.5070000000001</v>
      </c>
      <c r="I322" s="67">
        <v>3652.7449999999999</v>
      </c>
      <c r="J322" s="67">
        <v>3652.7449999999999</v>
      </c>
      <c r="K322" s="67">
        <f t="shared" si="14"/>
        <v>-438443.18800000002</v>
      </c>
      <c r="L322" s="67">
        <f t="shared" si="15"/>
        <v>-115919.37800000001</v>
      </c>
      <c r="N322" s="68"/>
    </row>
    <row r="323" spans="2:14" x14ac:dyDescent="0.3">
      <c r="B323" s="82" t="s">
        <v>100</v>
      </c>
      <c r="C323" s="83">
        <v>-439464.42200000002</v>
      </c>
      <c r="D323" s="83">
        <v>-121042.63</v>
      </c>
      <c r="E323" s="83">
        <v>0</v>
      </c>
      <c r="F323" s="83">
        <v>0</v>
      </c>
      <c r="G323" s="83">
        <v>4070.5070000000001</v>
      </c>
      <c r="H323" s="83">
        <v>1470.5070000000001</v>
      </c>
      <c r="I323" s="83">
        <v>3652.7449999999999</v>
      </c>
      <c r="J323" s="83">
        <v>3652.7449999999999</v>
      </c>
      <c r="K323" s="83">
        <f t="shared" si="14"/>
        <v>-431741.17000000004</v>
      </c>
      <c r="L323" s="83">
        <f t="shared" si="15"/>
        <v>-115919.37800000001</v>
      </c>
      <c r="N323" s="68"/>
    </row>
    <row r="324" spans="2:14" x14ac:dyDescent="0.3">
      <c r="B324" s="84" t="s">
        <v>138</v>
      </c>
      <c r="C324" s="85">
        <v>-331485.94199999998</v>
      </c>
      <c r="D324" s="85">
        <v>-61937.974999999999</v>
      </c>
      <c r="E324" s="85">
        <v>0</v>
      </c>
      <c r="F324" s="85">
        <v>0</v>
      </c>
      <c r="G324" s="85">
        <v>2809.6289999999999</v>
      </c>
      <c r="H324" s="85">
        <v>209.62899999999999</v>
      </c>
      <c r="I324" s="85">
        <v>873.99800000000005</v>
      </c>
      <c r="J324" s="85">
        <v>873.99800000000005</v>
      </c>
      <c r="K324" s="85">
        <f t="shared" si="14"/>
        <v>-327802.31499999994</v>
      </c>
      <c r="L324" s="85">
        <f t="shared" si="15"/>
        <v>-60854.347999999998</v>
      </c>
      <c r="N324" s="68"/>
    </row>
    <row r="325" spans="2:14" x14ac:dyDescent="0.3">
      <c r="B325" s="86" t="s">
        <v>137</v>
      </c>
      <c r="C325" s="87">
        <v>-14329.07</v>
      </c>
      <c r="D325" s="87">
        <v>-5495.2190000000001</v>
      </c>
      <c r="E325" s="87">
        <v>0</v>
      </c>
      <c r="F325" s="87">
        <v>0</v>
      </c>
      <c r="G325" s="87">
        <v>115.29600000000001</v>
      </c>
      <c r="H325" s="87">
        <v>115.29600000000001</v>
      </c>
      <c r="I325" s="87">
        <v>700.69899999999996</v>
      </c>
      <c r="J325" s="87">
        <v>700.69899999999996</v>
      </c>
      <c r="K325" s="87">
        <f t="shared" si="14"/>
        <v>-13513.074999999999</v>
      </c>
      <c r="L325" s="87">
        <f t="shared" si="15"/>
        <v>-4679.2240000000002</v>
      </c>
      <c r="N325" s="68"/>
    </row>
    <row r="326" spans="2:14" x14ac:dyDescent="0.3">
      <c r="B326" s="86" t="s">
        <v>136</v>
      </c>
      <c r="C326" s="87">
        <v>-258649.16800000001</v>
      </c>
      <c r="D326" s="87">
        <v>-1436.394</v>
      </c>
      <c r="E326" s="87">
        <v>0</v>
      </c>
      <c r="F326" s="87">
        <v>0</v>
      </c>
      <c r="G326" s="87">
        <v>2654.154</v>
      </c>
      <c r="H326" s="87">
        <v>54.154000000000003</v>
      </c>
      <c r="I326" s="87">
        <v>329.11599999999999</v>
      </c>
      <c r="J326" s="87">
        <v>329.11599999999999</v>
      </c>
      <c r="K326" s="87">
        <f t="shared" si="14"/>
        <v>-255665.89799999999</v>
      </c>
      <c r="L326" s="87">
        <f t="shared" si="15"/>
        <v>-1053.124</v>
      </c>
      <c r="N326" s="68"/>
    </row>
    <row r="327" spans="2:14" x14ac:dyDescent="0.3">
      <c r="B327" s="86" t="s">
        <v>135</v>
      </c>
      <c r="C327" s="87">
        <v>-1668.6969999999999</v>
      </c>
      <c r="D327" s="87">
        <v>-1662.36</v>
      </c>
      <c r="E327" s="87">
        <v>0</v>
      </c>
      <c r="F327" s="87">
        <v>0</v>
      </c>
      <c r="G327" s="87">
        <v>40.179000000000002</v>
      </c>
      <c r="H327" s="87">
        <v>40.179000000000002</v>
      </c>
      <c r="I327" s="87">
        <v>244.18299999999999</v>
      </c>
      <c r="J327" s="87">
        <v>244.18299999999999</v>
      </c>
      <c r="K327" s="87">
        <f t="shared" si="14"/>
        <v>-1384.3349999999998</v>
      </c>
      <c r="L327" s="87">
        <f t="shared" si="15"/>
        <v>-1377.9979999999998</v>
      </c>
      <c r="N327" s="68"/>
    </row>
    <row r="328" spans="2:14" x14ac:dyDescent="0.3">
      <c r="B328" s="86" t="s">
        <v>134</v>
      </c>
      <c r="C328" s="87">
        <v>-56839.006999999998</v>
      </c>
      <c r="D328" s="87">
        <v>-53344.002</v>
      </c>
      <c r="E328" s="87">
        <v>0</v>
      </c>
      <c r="F328" s="87">
        <v>0</v>
      </c>
      <c r="G328" s="87">
        <v>0</v>
      </c>
      <c r="H328" s="87">
        <v>0</v>
      </c>
      <c r="I328" s="87">
        <v>-400</v>
      </c>
      <c r="J328" s="87">
        <v>-400</v>
      </c>
      <c r="K328" s="87">
        <f t="shared" si="14"/>
        <v>-57239.006999999998</v>
      </c>
      <c r="L328" s="87">
        <f t="shared" si="15"/>
        <v>-53744.002</v>
      </c>
      <c r="N328" s="68"/>
    </row>
    <row r="329" spans="2:14" x14ac:dyDescent="0.3">
      <c r="B329" s="84" t="s">
        <v>133</v>
      </c>
      <c r="C329" s="85">
        <v>-99982.290999999997</v>
      </c>
      <c r="D329" s="85">
        <v>-51266.425000000003</v>
      </c>
      <c r="E329" s="85">
        <v>0</v>
      </c>
      <c r="F329" s="85">
        <v>0</v>
      </c>
      <c r="G329" s="85">
        <v>1100.075</v>
      </c>
      <c r="H329" s="85">
        <v>1100.075</v>
      </c>
      <c r="I329" s="85">
        <v>2353.114</v>
      </c>
      <c r="J329" s="85">
        <v>2353.114</v>
      </c>
      <c r="K329" s="85">
        <f t="shared" si="14"/>
        <v>-96529.101999999999</v>
      </c>
      <c r="L329" s="85">
        <f t="shared" si="15"/>
        <v>-47813.236000000004</v>
      </c>
      <c r="N329" s="68"/>
    </row>
    <row r="330" spans="2:14" x14ac:dyDescent="0.3">
      <c r="B330" s="86" t="s">
        <v>132</v>
      </c>
      <c r="C330" s="87">
        <v>-25856.091</v>
      </c>
      <c r="D330" s="87">
        <v>-3070.3939999999998</v>
      </c>
      <c r="E330" s="87">
        <v>0</v>
      </c>
      <c r="F330" s="87">
        <v>0</v>
      </c>
      <c r="G330" s="87">
        <v>72.251999999999995</v>
      </c>
      <c r="H330" s="87">
        <v>72.251999999999995</v>
      </c>
      <c r="I330" s="87">
        <v>439.10500000000002</v>
      </c>
      <c r="J330" s="87">
        <v>439.10500000000002</v>
      </c>
      <c r="K330" s="87">
        <f t="shared" si="14"/>
        <v>-25344.734</v>
      </c>
      <c r="L330" s="87">
        <f t="shared" si="15"/>
        <v>-2559.0369999999998</v>
      </c>
      <c r="N330" s="68"/>
    </row>
    <row r="331" spans="2:14" ht="23" x14ac:dyDescent="0.3">
      <c r="B331" s="86" t="s">
        <v>131</v>
      </c>
      <c r="C331" s="87">
        <v>-21864.938999999998</v>
      </c>
      <c r="D331" s="87">
        <v>-12158.038</v>
      </c>
      <c r="E331" s="87">
        <v>0</v>
      </c>
      <c r="F331" s="87">
        <v>0</v>
      </c>
      <c r="G331" s="87">
        <v>239.72499999999999</v>
      </c>
      <c r="H331" s="87">
        <v>239.72499999999999</v>
      </c>
      <c r="I331" s="87">
        <v>663.59699999999998</v>
      </c>
      <c r="J331" s="87">
        <v>663.59699999999998</v>
      </c>
      <c r="K331" s="87">
        <f t="shared" si="14"/>
        <v>-20961.616999999998</v>
      </c>
      <c r="L331" s="87">
        <f t="shared" si="15"/>
        <v>-11254.716</v>
      </c>
      <c r="N331" s="68"/>
    </row>
    <row r="332" spans="2:14" ht="23" x14ac:dyDescent="0.3">
      <c r="B332" s="86" t="s">
        <v>130</v>
      </c>
      <c r="C332" s="87">
        <v>-30594.198</v>
      </c>
      <c r="D332" s="87">
        <v>-16435.690999999999</v>
      </c>
      <c r="E332" s="87">
        <v>0</v>
      </c>
      <c r="F332" s="87">
        <v>0</v>
      </c>
      <c r="G332" s="87">
        <v>392.512</v>
      </c>
      <c r="H332" s="87">
        <v>392.512</v>
      </c>
      <c r="I332" s="87">
        <v>1643.7550000000001</v>
      </c>
      <c r="J332" s="87">
        <v>1643.7550000000001</v>
      </c>
      <c r="K332" s="87">
        <f t="shared" si="14"/>
        <v>-28557.931</v>
      </c>
      <c r="L332" s="87">
        <f t="shared" si="15"/>
        <v>-14399.423999999999</v>
      </c>
      <c r="N332" s="68"/>
    </row>
    <row r="333" spans="2:14" ht="23" x14ac:dyDescent="0.3">
      <c r="B333" s="86" t="s">
        <v>129</v>
      </c>
      <c r="C333" s="87">
        <v>-8759.0210000000006</v>
      </c>
      <c r="D333" s="87">
        <v>-8655.0210000000006</v>
      </c>
      <c r="E333" s="87">
        <v>0</v>
      </c>
      <c r="F333" s="87">
        <v>0</v>
      </c>
      <c r="G333" s="87">
        <v>174.624</v>
      </c>
      <c r="H333" s="87">
        <v>174.624</v>
      </c>
      <c r="I333" s="87">
        <v>-396.83800000000002</v>
      </c>
      <c r="J333" s="87">
        <v>-396.83800000000002</v>
      </c>
      <c r="K333" s="87">
        <f t="shared" si="14"/>
        <v>-8981.2350000000006</v>
      </c>
      <c r="L333" s="87">
        <f t="shared" si="15"/>
        <v>-8877.2350000000006</v>
      </c>
      <c r="N333" s="68"/>
    </row>
    <row r="334" spans="2:14" x14ac:dyDescent="0.3">
      <c r="B334" s="86" t="s">
        <v>128</v>
      </c>
      <c r="C334" s="87">
        <v>-12908.041999999999</v>
      </c>
      <c r="D334" s="87">
        <v>-10947.281000000001</v>
      </c>
      <c r="E334" s="87">
        <v>0</v>
      </c>
      <c r="F334" s="87">
        <v>0</v>
      </c>
      <c r="G334" s="87">
        <v>220.96199999999999</v>
      </c>
      <c r="H334" s="87">
        <v>220.96199999999999</v>
      </c>
      <c r="I334" s="87">
        <v>3.4950000000000001</v>
      </c>
      <c r="J334" s="87">
        <v>3.4950000000000001</v>
      </c>
      <c r="K334" s="87">
        <f t="shared" si="14"/>
        <v>-12683.584999999999</v>
      </c>
      <c r="L334" s="87">
        <f t="shared" si="15"/>
        <v>-10722.824000000001</v>
      </c>
      <c r="N334" s="68"/>
    </row>
    <row r="335" spans="2:14" x14ac:dyDescent="0.3">
      <c r="B335" s="84" t="s">
        <v>127</v>
      </c>
      <c r="C335" s="85">
        <v>-7996.1890000000003</v>
      </c>
      <c r="D335" s="85">
        <v>-7838.23</v>
      </c>
      <c r="E335" s="85">
        <v>0</v>
      </c>
      <c r="F335" s="85">
        <v>0</v>
      </c>
      <c r="G335" s="85">
        <v>160.803</v>
      </c>
      <c r="H335" s="85">
        <v>160.803</v>
      </c>
      <c r="I335" s="85">
        <v>425.63299999999998</v>
      </c>
      <c r="J335" s="85">
        <v>425.63299999999998</v>
      </c>
      <c r="K335" s="85">
        <f t="shared" si="14"/>
        <v>-7409.7530000000006</v>
      </c>
      <c r="L335" s="85">
        <f t="shared" si="15"/>
        <v>-7251.7939999999999</v>
      </c>
      <c r="N335" s="68"/>
    </row>
    <row r="336" spans="2:14" x14ac:dyDescent="0.3">
      <c r="B336" s="86" t="s">
        <v>126</v>
      </c>
      <c r="C336" s="87">
        <v>-1249.875</v>
      </c>
      <c r="D336" s="87">
        <v>-1245.604</v>
      </c>
      <c r="E336" s="87">
        <v>0</v>
      </c>
      <c r="F336" s="87">
        <v>0</v>
      </c>
      <c r="G336" s="87">
        <v>27.077000000000002</v>
      </c>
      <c r="H336" s="87">
        <v>27.077000000000002</v>
      </c>
      <c r="I336" s="87">
        <v>164.55799999999999</v>
      </c>
      <c r="J336" s="87">
        <v>164.55799999999999</v>
      </c>
      <c r="K336" s="87">
        <f t="shared" si="14"/>
        <v>-1058.24</v>
      </c>
      <c r="L336" s="87">
        <f t="shared" si="15"/>
        <v>-1053.9690000000001</v>
      </c>
      <c r="N336" s="68"/>
    </row>
    <row r="337" spans="2:14" x14ac:dyDescent="0.3">
      <c r="B337" s="86" t="s">
        <v>125</v>
      </c>
      <c r="C337" s="87">
        <v>-6746.3140000000003</v>
      </c>
      <c r="D337" s="87">
        <v>-6592.6260000000002</v>
      </c>
      <c r="E337" s="87">
        <v>0</v>
      </c>
      <c r="F337" s="87">
        <v>0</v>
      </c>
      <c r="G337" s="87">
        <v>133.726</v>
      </c>
      <c r="H337" s="87">
        <v>133.726</v>
      </c>
      <c r="I337" s="87">
        <v>261.07499999999999</v>
      </c>
      <c r="J337" s="87">
        <v>261.07499999999999</v>
      </c>
      <c r="K337" s="87">
        <f t="shared" si="14"/>
        <v>-6351.5130000000008</v>
      </c>
      <c r="L337" s="87">
        <f t="shared" si="15"/>
        <v>-6197.8250000000007</v>
      </c>
      <c r="N337" s="68"/>
    </row>
    <row r="338" spans="2:14" x14ac:dyDescent="0.3">
      <c r="B338" s="82" t="s">
        <v>262</v>
      </c>
      <c r="C338" s="83">
        <v>-6755.0919999999996</v>
      </c>
      <c r="D338" s="83">
        <v>0</v>
      </c>
      <c r="E338" s="83">
        <v>0</v>
      </c>
      <c r="F338" s="83">
        <v>0</v>
      </c>
      <c r="G338" s="83">
        <v>53.073999999999998</v>
      </c>
      <c r="H338" s="83">
        <v>0</v>
      </c>
      <c r="I338" s="83">
        <v>0</v>
      </c>
      <c r="J338" s="83">
        <v>0</v>
      </c>
      <c r="K338" s="83">
        <f t="shared" si="14"/>
        <v>-6702.018</v>
      </c>
      <c r="L338" s="83">
        <f t="shared" si="15"/>
        <v>0</v>
      </c>
      <c r="N338" s="68"/>
    </row>
    <row r="339" spans="2:14" x14ac:dyDescent="0.3">
      <c r="B339" s="66" t="s">
        <v>1</v>
      </c>
      <c r="C339" s="67">
        <v>-30687.513999999999</v>
      </c>
      <c r="D339" s="67">
        <v>-19383.597000000002</v>
      </c>
      <c r="E339" s="67">
        <v>0</v>
      </c>
      <c r="F339" s="67">
        <v>0</v>
      </c>
      <c r="G339" s="67">
        <v>9587.5400000000009</v>
      </c>
      <c r="H339" s="67">
        <v>7955.2280000000001</v>
      </c>
      <c r="I339" s="67">
        <v>3130.9830000000002</v>
      </c>
      <c r="J339" s="67">
        <v>3130.9830000000002</v>
      </c>
      <c r="K339" s="67">
        <f t="shared" si="14"/>
        <v>-17968.990999999998</v>
      </c>
      <c r="L339" s="67">
        <f t="shared" si="15"/>
        <v>-8297.3860000000022</v>
      </c>
      <c r="N339" s="68"/>
    </row>
    <row r="340" spans="2:14" s="93" customFormat="1" x14ac:dyDescent="0.3">
      <c r="B340" s="88" t="s">
        <v>124</v>
      </c>
      <c r="C340" s="89">
        <v>-22609.885999999999</v>
      </c>
      <c r="D340" s="89">
        <v>-19143.671999999999</v>
      </c>
      <c r="E340" s="89">
        <v>0</v>
      </c>
      <c r="F340" s="89">
        <v>0</v>
      </c>
      <c r="G340" s="89">
        <v>7955.2280000000001</v>
      </c>
      <c r="H340" s="89">
        <v>7955.2280000000001</v>
      </c>
      <c r="I340" s="89">
        <v>3060.9830000000002</v>
      </c>
      <c r="J340" s="89">
        <v>3060.9830000000002</v>
      </c>
      <c r="K340" s="89">
        <f t="shared" si="14"/>
        <v>-11593.674999999999</v>
      </c>
      <c r="L340" s="89">
        <f t="shared" si="15"/>
        <v>-8127.4609999999993</v>
      </c>
      <c r="N340" s="92"/>
    </row>
    <row r="341" spans="2:14" s="93" customFormat="1" x14ac:dyDescent="0.3">
      <c r="B341" s="88" t="s">
        <v>56</v>
      </c>
      <c r="C341" s="89">
        <v>-2639.9250000000002</v>
      </c>
      <c r="D341" s="89">
        <v>-239.92500000000001</v>
      </c>
      <c r="E341" s="89">
        <v>0</v>
      </c>
      <c r="F341" s="89">
        <v>0</v>
      </c>
      <c r="G341" s="89">
        <v>0</v>
      </c>
      <c r="H341" s="89">
        <v>0</v>
      </c>
      <c r="I341" s="89">
        <v>70</v>
      </c>
      <c r="J341" s="89">
        <v>70</v>
      </c>
      <c r="K341" s="89">
        <f t="shared" si="14"/>
        <v>-2569.9250000000002</v>
      </c>
      <c r="L341" s="89">
        <f t="shared" si="15"/>
        <v>-169.92500000000001</v>
      </c>
      <c r="N341" s="92"/>
    </row>
    <row r="342" spans="2:14" x14ac:dyDescent="0.3">
      <c r="B342" s="69" t="s">
        <v>262</v>
      </c>
      <c r="C342" s="81">
        <v>-5437.7030000000004</v>
      </c>
      <c r="D342" s="81">
        <v>0</v>
      </c>
      <c r="E342" s="81">
        <v>0</v>
      </c>
      <c r="F342" s="81">
        <v>0</v>
      </c>
      <c r="G342" s="81">
        <v>1632.3119999999999</v>
      </c>
      <c r="H342" s="81">
        <v>0</v>
      </c>
      <c r="I342" s="81">
        <v>0</v>
      </c>
      <c r="J342" s="81">
        <v>0</v>
      </c>
      <c r="K342" s="81">
        <f t="shared" si="14"/>
        <v>-3805.3910000000005</v>
      </c>
      <c r="L342" s="81">
        <f t="shared" si="15"/>
        <v>0</v>
      </c>
      <c r="N342" s="68"/>
    </row>
    <row r="343" spans="2:14" x14ac:dyDescent="0.3">
      <c r="B343" s="66" t="s">
        <v>0</v>
      </c>
      <c r="C343" s="67">
        <v>1548094.9280000001</v>
      </c>
      <c r="D343" s="67">
        <v>-37.56</v>
      </c>
      <c r="E343" s="67">
        <v>-24839.558000000001</v>
      </c>
      <c r="F343" s="67">
        <v>0</v>
      </c>
      <c r="G343" s="67">
        <v>0</v>
      </c>
      <c r="H343" s="67">
        <v>0</v>
      </c>
      <c r="I343" s="67">
        <v>-82200</v>
      </c>
      <c r="J343" s="67">
        <v>0</v>
      </c>
      <c r="K343" s="67">
        <f t="shared" si="14"/>
        <v>1441055.37</v>
      </c>
      <c r="L343" s="67">
        <f t="shared" si="15"/>
        <v>-37.56</v>
      </c>
      <c r="N343" s="68"/>
    </row>
    <row r="344" spans="2:14" x14ac:dyDescent="0.3">
      <c r="B344" s="69" t="s">
        <v>260</v>
      </c>
      <c r="C344" s="81">
        <v>7050</v>
      </c>
      <c r="D344" s="81">
        <v>0</v>
      </c>
      <c r="E344" s="81">
        <v>0</v>
      </c>
      <c r="F344" s="81">
        <v>0</v>
      </c>
      <c r="G344" s="81">
        <v>0</v>
      </c>
      <c r="H344" s="81">
        <v>0</v>
      </c>
      <c r="I344" s="81">
        <v>0</v>
      </c>
      <c r="J344" s="81">
        <v>0</v>
      </c>
      <c r="K344" s="81">
        <f t="shared" si="14"/>
        <v>7050</v>
      </c>
      <c r="L344" s="81">
        <f t="shared" si="15"/>
        <v>0</v>
      </c>
      <c r="N344" s="68"/>
    </row>
    <row r="345" spans="2:14" ht="23" x14ac:dyDescent="0.3">
      <c r="B345" s="69" t="s">
        <v>7</v>
      </c>
      <c r="C345" s="81">
        <v>-26910</v>
      </c>
      <c r="D345" s="81">
        <v>0</v>
      </c>
      <c r="E345" s="81">
        <v>0</v>
      </c>
      <c r="F345" s="81">
        <v>0</v>
      </c>
      <c r="G345" s="81">
        <v>0</v>
      </c>
      <c r="H345" s="81">
        <v>0</v>
      </c>
      <c r="I345" s="81">
        <v>0</v>
      </c>
      <c r="J345" s="81">
        <v>0</v>
      </c>
      <c r="K345" s="81">
        <f t="shared" si="14"/>
        <v>-26910</v>
      </c>
      <c r="L345" s="81">
        <f t="shared" si="15"/>
        <v>0</v>
      </c>
      <c r="N345" s="68"/>
    </row>
    <row r="346" spans="2:14" x14ac:dyDescent="0.3">
      <c r="B346" s="69" t="s">
        <v>5</v>
      </c>
      <c r="C346" s="81">
        <v>1567962.44</v>
      </c>
      <c r="D346" s="81">
        <v>-37.56</v>
      </c>
      <c r="E346" s="81">
        <v>-24839.558000000001</v>
      </c>
      <c r="F346" s="81">
        <v>0</v>
      </c>
      <c r="G346" s="81">
        <v>0</v>
      </c>
      <c r="H346" s="81">
        <v>0</v>
      </c>
      <c r="I346" s="81">
        <v>-82200</v>
      </c>
      <c r="J346" s="81">
        <v>0</v>
      </c>
      <c r="K346" s="81">
        <f t="shared" si="14"/>
        <v>1460922.882</v>
      </c>
      <c r="L346" s="81">
        <f t="shared" si="15"/>
        <v>-37.56</v>
      </c>
      <c r="N346" s="68"/>
    </row>
    <row r="347" spans="2:14" x14ac:dyDescent="0.3">
      <c r="B347" s="69" t="s">
        <v>259</v>
      </c>
      <c r="C347" s="81">
        <v>-7.5119999999999996</v>
      </c>
      <c r="D347" s="81">
        <v>0</v>
      </c>
      <c r="E347" s="81">
        <v>0</v>
      </c>
      <c r="F347" s="81">
        <v>0</v>
      </c>
      <c r="G347" s="81">
        <v>0</v>
      </c>
      <c r="H347" s="81">
        <v>0</v>
      </c>
      <c r="I347" s="81">
        <v>0</v>
      </c>
      <c r="J347" s="81">
        <v>0</v>
      </c>
      <c r="K347" s="81">
        <f t="shared" si="14"/>
        <v>-7.5119999999999996</v>
      </c>
      <c r="L347" s="81">
        <f t="shared" si="15"/>
        <v>0</v>
      </c>
      <c r="N347" s="68"/>
    </row>
    <row r="348" spans="2:14" x14ac:dyDescent="0.3">
      <c r="C348" s="76">
        <v>9.9999999999999995E-8</v>
      </c>
    </row>
    <row r="349" spans="2:14" ht="34.5" x14ac:dyDescent="0.3">
      <c r="B349" s="64" t="s">
        <v>123</v>
      </c>
      <c r="C349" s="65" t="s">
        <v>4</v>
      </c>
      <c r="D349" s="65" t="s">
        <v>3</v>
      </c>
      <c r="E349" s="65" t="s">
        <v>4</v>
      </c>
      <c r="F349" s="65" t="s">
        <v>3</v>
      </c>
      <c r="G349" s="65" t="s">
        <v>4</v>
      </c>
      <c r="H349" s="65" t="s">
        <v>3</v>
      </c>
      <c r="I349" s="65" t="s">
        <v>4</v>
      </c>
      <c r="J349" s="65" t="s">
        <v>3</v>
      </c>
      <c r="K349" s="65" t="s">
        <v>4</v>
      </c>
      <c r="L349" s="65" t="s">
        <v>3</v>
      </c>
      <c r="N349" s="68"/>
    </row>
    <row r="350" spans="2:14" x14ac:dyDescent="0.3">
      <c r="B350" s="66" t="s">
        <v>258</v>
      </c>
      <c r="C350" s="67">
        <v>444057.674</v>
      </c>
      <c r="D350" s="67">
        <v>0</v>
      </c>
      <c r="E350" s="67">
        <v>0</v>
      </c>
      <c r="F350" s="67">
        <v>0</v>
      </c>
      <c r="G350" s="67">
        <v>0</v>
      </c>
      <c r="H350" s="67">
        <v>0</v>
      </c>
      <c r="I350" s="67">
        <v>0</v>
      </c>
      <c r="J350" s="67">
        <v>0</v>
      </c>
      <c r="K350" s="67">
        <f t="shared" si="14"/>
        <v>444057.674</v>
      </c>
      <c r="L350" s="67">
        <f t="shared" si="15"/>
        <v>0</v>
      </c>
      <c r="N350" s="68"/>
    </row>
    <row r="351" spans="2:14" x14ac:dyDescent="0.3">
      <c r="B351" s="69" t="s">
        <v>274</v>
      </c>
      <c r="C351" s="81">
        <v>406723.95500000002</v>
      </c>
      <c r="D351" s="81">
        <v>0</v>
      </c>
      <c r="E351" s="81">
        <v>0</v>
      </c>
      <c r="F351" s="81">
        <v>0</v>
      </c>
      <c r="G351" s="81">
        <v>0</v>
      </c>
      <c r="H351" s="81">
        <v>0</v>
      </c>
      <c r="I351" s="81">
        <v>0</v>
      </c>
      <c r="J351" s="81">
        <v>0</v>
      </c>
      <c r="K351" s="81">
        <f t="shared" si="14"/>
        <v>406723.95500000002</v>
      </c>
      <c r="L351" s="81">
        <f t="shared" si="15"/>
        <v>0</v>
      </c>
      <c r="N351" s="68"/>
    </row>
    <row r="352" spans="2:14" x14ac:dyDescent="0.3">
      <c r="B352" s="69" t="s">
        <v>273</v>
      </c>
      <c r="C352" s="81">
        <v>1563.62</v>
      </c>
      <c r="D352" s="81">
        <v>0</v>
      </c>
      <c r="E352" s="81">
        <v>0</v>
      </c>
      <c r="F352" s="81">
        <v>0</v>
      </c>
      <c r="G352" s="81">
        <v>0</v>
      </c>
      <c r="H352" s="81">
        <v>0</v>
      </c>
      <c r="I352" s="81">
        <v>0</v>
      </c>
      <c r="J352" s="81">
        <v>0</v>
      </c>
      <c r="K352" s="81">
        <f t="shared" ref="K352:K398" si="16">C352+E352+G352+I352</f>
        <v>1563.62</v>
      </c>
      <c r="L352" s="81">
        <f t="shared" ref="L352:L398" si="17">D352+F352+H352+J352</f>
        <v>0</v>
      </c>
      <c r="N352" s="68"/>
    </row>
    <row r="353" spans="2:14" x14ac:dyDescent="0.3">
      <c r="B353" s="69" t="s">
        <v>272</v>
      </c>
      <c r="C353" s="81">
        <v>12759.099</v>
      </c>
      <c r="D353" s="81">
        <v>0</v>
      </c>
      <c r="E353" s="81">
        <v>0</v>
      </c>
      <c r="F353" s="81">
        <v>0</v>
      </c>
      <c r="G353" s="81">
        <v>0</v>
      </c>
      <c r="H353" s="81">
        <v>0</v>
      </c>
      <c r="I353" s="81">
        <v>0</v>
      </c>
      <c r="J353" s="81">
        <v>0</v>
      </c>
      <c r="K353" s="81">
        <f t="shared" si="16"/>
        <v>12759.099</v>
      </c>
      <c r="L353" s="81">
        <f t="shared" si="17"/>
        <v>0</v>
      </c>
      <c r="N353" s="68"/>
    </row>
    <row r="354" spans="2:14" x14ac:dyDescent="0.3">
      <c r="B354" s="69" t="s">
        <v>271</v>
      </c>
      <c r="C354" s="81">
        <v>21500</v>
      </c>
      <c r="D354" s="81">
        <v>0</v>
      </c>
      <c r="E354" s="81">
        <v>0</v>
      </c>
      <c r="F354" s="81">
        <v>0</v>
      </c>
      <c r="G354" s="81">
        <v>0</v>
      </c>
      <c r="H354" s="81">
        <v>0</v>
      </c>
      <c r="I354" s="81">
        <v>0</v>
      </c>
      <c r="J354" s="81">
        <v>0</v>
      </c>
      <c r="K354" s="81">
        <f t="shared" si="16"/>
        <v>21500</v>
      </c>
      <c r="L354" s="81">
        <f t="shared" si="17"/>
        <v>0</v>
      </c>
      <c r="N354" s="68"/>
    </row>
    <row r="355" spans="2:14" x14ac:dyDescent="0.3">
      <c r="B355" s="69" t="s">
        <v>270</v>
      </c>
      <c r="C355" s="81">
        <v>13</v>
      </c>
      <c r="D355" s="81">
        <v>0</v>
      </c>
      <c r="E355" s="81">
        <v>0</v>
      </c>
      <c r="F355" s="81">
        <v>0</v>
      </c>
      <c r="G355" s="81">
        <v>0</v>
      </c>
      <c r="H355" s="81">
        <v>0</v>
      </c>
      <c r="I355" s="81">
        <v>0</v>
      </c>
      <c r="J355" s="81">
        <v>0</v>
      </c>
      <c r="K355" s="81">
        <f t="shared" si="16"/>
        <v>13</v>
      </c>
      <c r="L355" s="81">
        <f t="shared" si="17"/>
        <v>0</v>
      </c>
      <c r="N355" s="68"/>
    </row>
    <row r="356" spans="2:14" x14ac:dyDescent="0.3">
      <c r="B356" s="69" t="s">
        <v>269</v>
      </c>
      <c r="C356" s="81">
        <v>1024</v>
      </c>
      <c r="D356" s="81">
        <v>0</v>
      </c>
      <c r="E356" s="81">
        <v>0</v>
      </c>
      <c r="F356" s="81">
        <v>0</v>
      </c>
      <c r="G356" s="81">
        <v>0</v>
      </c>
      <c r="H356" s="81">
        <v>0</v>
      </c>
      <c r="I356" s="81">
        <v>0</v>
      </c>
      <c r="J356" s="81">
        <v>0</v>
      </c>
      <c r="K356" s="81">
        <f t="shared" si="16"/>
        <v>1024</v>
      </c>
      <c r="L356" s="81">
        <f t="shared" si="17"/>
        <v>0</v>
      </c>
      <c r="N356" s="68"/>
    </row>
    <row r="357" spans="2:14" x14ac:dyDescent="0.3">
      <c r="B357" s="69" t="s">
        <v>268</v>
      </c>
      <c r="C357" s="81">
        <v>84</v>
      </c>
      <c r="D357" s="81">
        <v>0</v>
      </c>
      <c r="E357" s="81">
        <v>0</v>
      </c>
      <c r="F357" s="81">
        <v>0</v>
      </c>
      <c r="G357" s="81">
        <v>0</v>
      </c>
      <c r="H357" s="81">
        <v>0</v>
      </c>
      <c r="I357" s="81">
        <v>0</v>
      </c>
      <c r="J357" s="81">
        <v>0</v>
      </c>
      <c r="K357" s="81">
        <f t="shared" si="16"/>
        <v>84</v>
      </c>
      <c r="L357" s="81">
        <f t="shared" si="17"/>
        <v>0</v>
      </c>
      <c r="N357" s="68"/>
    </row>
    <row r="358" spans="2:14" x14ac:dyDescent="0.3">
      <c r="B358" s="69" t="s">
        <v>267</v>
      </c>
      <c r="C358" s="81">
        <v>390</v>
      </c>
      <c r="D358" s="81">
        <v>0</v>
      </c>
      <c r="E358" s="81">
        <v>0</v>
      </c>
      <c r="F358" s="81">
        <v>0</v>
      </c>
      <c r="G358" s="81">
        <v>0</v>
      </c>
      <c r="H358" s="81">
        <v>0</v>
      </c>
      <c r="I358" s="81">
        <v>0</v>
      </c>
      <c r="J358" s="81">
        <v>0</v>
      </c>
      <c r="K358" s="81">
        <f t="shared" si="16"/>
        <v>390</v>
      </c>
      <c r="L358" s="81">
        <f t="shared" si="17"/>
        <v>0</v>
      </c>
      <c r="N358" s="68"/>
    </row>
    <row r="359" spans="2:14" x14ac:dyDescent="0.3">
      <c r="B359" s="66" t="s">
        <v>2</v>
      </c>
      <c r="C359" s="67">
        <v>-737246.47900000005</v>
      </c>
      <c r="D359" s="67">
        <v>-236436.95699999999</v>
      </c>
      <c r="E359" s="67">
        <v>400</v>
      </c>
      <c r="F359" s="67">
        <v>400</v>
      </c>
      <c r="G359" s="67">
        <v>4482.9440000000004</v>
      </c>
      <c r="H359" s="67">
        <v>3987.4270000000001</v>
      </c>
      <c r="I359" s="67">
        <v>6266.701</v>
      </c>
      <c r="J359" s="67">
        <v>6266.701</v>
      </c>
      <c r="K359" s="67">
        <f t="shared" si="16"/>
        <v>-726096.83400000003</v>
      </c>
      <c r="L359" s="67">
        <f t="shared" si="17"/>
        <v>-225782.829</v>
      </c>
      <c r="N359" s="68"/>
    </row>
    <row r="360" spans="2:14" ht="23" x14ac:dyDescent="0.3">
      <c r="B360" s="82" t="s">
        <v>122</v>
      </c>
      <c r="C360" s="83">
        <v>-496307.65399999998</v>
      </c>
      <c r="D360" s="83">
        <v>-68589.966</v>
      </c>
      <c r="E360" s="83">
        <v>185.1</v>
      </c>
      <c r="F360" s="83">
        <v>185.1</v>
      </c>
      <c r="G360" s="83">
        <v>1875.153</v>
      </c>
      <c r="H360" s="83">
        <v>1875.153</v>
      </c>
      <c r="I360" s="83">
        <v>91.906000000000006</v>
      </c>
      <c r="J360" s="83">
        <v>91.906000000000006</v>
      </c>
      <c r="K360" s="83">
        <f t="shared" si="16"/>
        <v>-494155.495</v>
      </c>
      <c r="L360" s="83">
        <f t="shared" si="17"/>
        <v>-66437.806999999986</v>
      </c>
      <c r="N360" s="68"/>
    </row>
    <row r="361" spans="2:14" x14ac:dyDescent="0.3">
      <c r="B361" s="84" t="s">
        <v>121</v>
      </c>
      <c r="C361" s="85">
        <v>-482969.04499999998</v>
      </c>
      <c r="D361" s="85">
        <v>-65740.141000000003</v>
      </c>
      <c r="E361" s="85">
        <v>147.155</v>
      </c>
      <c r="F361" s="85">
        <v>147.155</v>
      </c>
      <c r="G361" s="85">
        <v>1665.336</v>
      </c>
      <c r="H361" s="85">
        <v>1665.336</v>
      </c>
      <c r="I361" s="85">
        <v>87.087999999999994</v>
      </c>
      <c r="J361" s="85">
        <v>87.087999999999994</v>
      </c>
      <c r="K361" s="85">
        <f t="shared" si="16"/>
        <v>-481069.46599999996</v>
      </c>
      <c r="L361" s="85">
        <f t="shared" si="17"/>
        <v>-63840.561999999998</v>
      </c>
      <c r="N361" s="68"/>
    </row>
    <row r="362" spans="2:14" x14ac:dyDescent="0.3">
      <c r="B362" s="86" t="s">
        <v>120</v>
      </c>
      <c r="C362" s="87">
        <v>-64891.94</v>
      </c>
      <c r="D362" s="87">
        <v>-4640.9070000000002</v>
      </c>
      <c r="E362" s="87">
        <v>16.689</v>
      </c>
      <c r="F362" s="87">
        <v>16.689</v>
      </c>
      <c r="G362" s="87">
        <v>172.352</v>
      </c>
      <c r="H362" s="87">
        <v>172.352</v>
      </c>
      <c r="I362" s="87">
        <v>3.282</v>
      </c>
      <c r="J362" s="87">
        <v>3.282</v>
      </c>
      <c r="K362" s="87">
        <f t="shared" si="16"/>
        <v>-64699.617000000006</v>
      </c>
      <c r="L362" s="87">
        <f t="shared" si="17"/>
        <v>-4448.5839999999998</v>
      </c>
      <c r="N362" s="68"/>
    </row>
    <row r="363" spans="2:14" ht="23" x14ac:dyDescent="0.3">
      <c r="B363" s="86" t="s">
        <v>119</v>
      </c>
      <c r="C363" s="87">
        <v>-26826.718000000001</v>
      </c>
      <c r="D363" s="87">
        <v>-10037.712</v>
      </c>
      <c r="E363" s="87">
        <v>24.488</v>
      </c>
      <c r="F363" s="87">
        <v>24.488</v>
      </c>
      <c r="G363" s="87">
        <v>228.06</v>
      </c>
      <c r="H363" s="87">
        <v>228.06</v>
      </c>
      <c r="I363" s="87">
        <v>10.595000000000001</v>
      </c>
      <c r="J363" s="87">
        <v>10.595000000000001</v>
      </c>
      <c r="K363" s="87">
        <f t="shared" si="16"/>
        <v>-26563.574999999997</v>
      </c>
      <c r="L363" s="87">
        <f t="shared" si="17"/>
        <v>-9774.5690000000013</v>
      </c>
      <c r="N363" s="68"/>
    </row>
    <row r="364" spans="2:14" x14ac:dyDescent="0.3">
      <c r="B364" s="86" t="s">
        <v>118</v>
      </c>
      <c r="C364" s="87">
        <v>-46411.256999999998</v>
      </c>
      <c r="D364" s="87">
        <v>-4424.2790000000005</v>
      </c>
      <c r="E364" s="87">
        <v>6.2060000000000004</v>
      </c>
      <c r="F364" s="87">
        <v>6.2060000000000004</v>
      </c>
      <c r="G364" s="87">
        <v>36.904000000000003</v>
      </c>
      <c r="H364" s="87">
        <v>36.904000000000003</v>
      </c>
      <c r="I364" s="87">
        <v>2.0089999999999999</v>
      </c>
      <c r="J364" s="87">
        <v>2.0089999999999999</v>
      </c>
      <c r="K364" s="87">
        <f t="shared" si="16"/>
        <v>-46366.137999999999</v>
      </c>
      <c r="L364" s="87">
        <f t="shared" si="17"/>
        <v>-4379.16</v>
      </c>
      <c r="N364" s="68"/>
    </row>
    <row r="365" spans="2:14" x14ac:dyDescent="0.3">
      <c r="B365" s="86" t="s">
        <v>117</v>
      </c>
      <c r="C365" s="87">
        <v>-11587.52</v>
      </c>
      <c r="D365" s="87">
        <v>-9015.2340000000004</v>
      </c>
      <c r="E365" s="87">
        <v>21.007000000000001</v>
      </c>
      <c r="F365" s="87">
        <v>21.007000000000001</v>
      </c>
      <c r="G365" s="87">
        <v>316.43799999999999</v>
      </c>
      <c r="H365" s="87">
        <v>316.43799999999999</v>
      </c>
      <c r="I365" s="87">
        <v>19.245000000000001</v>
      </c>
      <c r="J365" s="87">
        <v>19.245000000000001</v>
      </c>
      <c r="K365" s="87">
        <f t="shared" si="16"/>
        <v>-11230.83</v>
      </c>
      <c r="L365" s="87">
        <f t="shared" si="17"/>
        <v>-8658.5439999999999</v>
      </c>
      <c r="N365" s="68"/>
    </row>
    <row r="366" spans="2:14" x14ac:dyDescent="0.3">
      <c r="B366" s="86" t="s">
        <v>116</v>
      </c>
      <c r="C366" s="87">
        <v>-10250.237999999999</v>
      </c>
      <c r="D366" s="87">
        <v>-2119.3560000000002</v>
      </c>
      <c r="E366" s="87">
        <v>3.9089999999999998</v>
      </c>
      <c r="F366" s="87">
        <v>3.9089999999999998</v>
      </c>
      <c r="G366" s="87">
        <v>20.856999999999999</v>
      </c>
      <c r="H366" s="87">
        <v>20.856999999999999</v>
      </c>
      <c r="I366" s="87">
        <v>1.304</v>
      </c>
      <c r="J366" s="87">
        <v>1.304</v>
      </c>
      <c r="K366" s="87">
        <f t="shared" si="16"/>
        <v>-10224.168</v>
      </c>
      <c r="L366" s="87">
        <f t="shared" si="17"/>
        <v>-2093.2860000000001</v>
      </c>
      <c r="N366" s="68"/>
    </row>
    <row r="367" spans="2:14" x14ac:dyDescent="0.3">
      <c r="B367" s="86" t="s">
        <v>115</v>
      </c>
      <c r="C367" s="87">
        <v>-12142</v>
      </c>
      <c r="D367" s="87">
        <v>-3281.194</v>
      </c>
      <c r="E367" s="87">
        <v>4.4370000000000003</v>
      </c>
      <c r="F367" s="87">
        <v>4.4370000000000003</v>
      </c>
      <c r="G367" s="87">
        <v>87.125</v>
      </c>
      <c r="H367" s="87">
        <v>87.125</v>
      </c>
      <c r="I367" s="87">
        <v>25.094000000000001</v>
      </c>
      <c r="J367" s="87">
        <v>25.094000000000001</v>
      </c>
      <c r="K367" s="87">
        <f t="shared" si="16"/>
        <v>-12025.344000000001</v>
      </c>
      <c r="L367" s="87">
        <f t="shared" si="17"/>
        <v>-3164.538</v>
      </c>
      <c r="N367" s="68"/>
    </row>
    <row r="368" spans="2:14" x14ac:dyDescent="0.3">
      <c r="B368" s="86" t="s">
        <v>114</v>
      </c>
      <c r="C368" s="87">
        <v>-12568.023999999999</v>
      </c>
      <c r="D368" s="87">
        <v>-8527.3950000000004</v>
      </c>
      <c r="E368" s="87">
        <v>39.039000000000001</v>
      </c>
      <c r="F368" s="87">
        <v>39.039000000000001</v>
      </c>
      <c r="G368" s="87">
        <v>410.41500000000002</v>
      </c>
      <c r="H368" s="87">
        <v>410.41500000000002</v>
      </c>
      <c r="I368" s="87">
        <v>8.6910000000000007</v>
      </c>
      <c r="J368" s="87">
        <v>8.6910000000000007</v>
      </c>
      <c r="K368" s="87">
        <f t="shared" si="16"/>
        <v>-12109.878999999997</v>
      </c>
      <c r="L368" s="87">
        <f t="shared" si="17"/>
        <v>-8069.25</v>
      </c>
      <c r="N368" s="68"/>
    </row>
    <row r="369" spans="2:14" x14ac:dyDescent="0.3">
      <c r="B369" s="86" t="s">
        <v>285</v>
      </c>
      <c r="C369" s="87">
        <v>-5230.8729999999996</v>
      </c>
      <c r="D369" s="87">
        <v>-5041.0569999999998</v>
      </c>
      <c r="E369" s="87">
        <v>1.5449999999999999</v>
      </c>
      <c r="F369" s="87">
        <v>1.5449999999999999</v>
      </c>
      <c r="G369" s="87">
        <v>12.315</v>
      </c>
      <c r="H369" s="87">
        <v>12.315</v>
      </c>
      <c r="I369" s="87">
        <v>0.25600000000000001</v>
      </c>
      <c r="J369" s="87">
        <v>0.25600000000000001</v>
      </c>
      <c r="K369" s="87">
        <f t="shared" si="16"/>
        <v>-5216.7569999999996</v>
      </c>
      <c r="L369" s="87">
        <f t="shared" si="17"/>
        <v>-5026.9409999999998</v>
      </c>
      <c r="N369" s="68"/>
    </row>
    <row r="370" spans="2:14" ht="23" x14ac:dyDescent="0.3">
      <c r="B370" s="86" t="s">
        <v>113</v>
      </c>
      <c r="C370" s="87">
        <v>-116128.628</v>
      </c>
      <c r="D370" s="87">
        <v>-8130.9930000000004</v>
      </c>
      <c r="E370" s="87">
        <v>5.5679999999999996</v>
      </c>
      <c r="F370" s="87">
        <v>5.5679999999999996</v>
      </c>
      <c r="G370" s="87">
        <v>190.499</v>
      </c>
      <c r="H370" s="87">
        <v>190.499</v>
      </c>
      <c r="I370" s="87">
        <v>5.61</v>
      </c>
      <c r="J370" s="87">
        <v>5.61</v>
      </c>
      <c r="K370" s="87">
        <f t="shared" si="16"/>
        <v>-115926.951</v>
      </c>
      <c r="L370" s="87">
        <f t="shared" si="17"/>
        <v>-7929.3160000000007</v>
      </c>
      <c r="N370" s="68"/>
    </row>
    <row r="371" spans="2:14" x14ac:dyDescent="0.3">
      <c r="B371" s="86" t="s">
        <v>112</v>
      </c>
      <c r="C371" s="87">
        <v>-17395.458999999999</v>
      </c>
      <c r="D371" s="87">
        <v>-483.411</v>
      </c>
      <c r="E371" s="87">
        <v>1.492</v>
      </c>
      <c r="F371" s="87">
        <v>1.492</v>
      </c>
      <c r="G371" s="87">
        <v>9.5739999999999998</v>
      </c>
      <c r="H371" s="87">
        <v>9.5739999999999998</v>
      </c>
      <c r="I371" s="87">
        <v>0.95299999999999996</v>
      </c>
      <c r="J371" s="87">
        <v>0.95299999999999996</v>
      </c>
      <c r="K371" s="87">
        <f t="shared" si="16"/>
        <v>-17383.439999999999</v>
      </c>
      <c r="L371" s="87">
        <f t="shared" si="17"/>
        <v>-471.392</v>
      </c>
      <c r="N371" s="68"/>
    </row>
    <row r="372" spans="2:14" x14ac:dyDescent="0.3">
      <c r="B372" s="86" t="s">
        <v>111</v>
      </c>
      <c r="C372" s="87">
        <v>-118565.905</v>
      </c>
      <c r="D372" s="87">
        <v>-2773.8159999999998</v>
      </c>
      <c r="E372" s="87">
        <v>4.84</v>
      </c>
      <c r="F372" s="87">
        <v>4.84</v>
      </c>
      <c r="G372" s="87">
        <v>43.118000000000002</v>
      </c>
      <c r="H372" s="87">
        <v>43.118000000000002</v>
      </c>
      <c r="I372" s="87">
        <v>4.84</v>
      </c>
      <c r="J372" s="87">
        <v>4.84</v>
      </c>
      <c r="K372" s="87">
        <f t="shared" si="16"/>
        <v>-118513.107</v>
      </c>
      <c r="L372" s="87">
        <f t="shared" si="17"/>
        <v>-2721.0179999999996</v>
      </c>
      <c r="N372" s="68"/>
    </row>
    <row r="373" spans="2:14" x14ac:dyDescent="0.3">
      <c r="B373" s="86" t="s">
        <v>110</v>
      </c>
      <c r="C373" s="87">
        <v>-2537.5349999999999</v>
      </c>
      <c r="D373" s="87">
        <v>-760.26099999999997</v>
      </c>
      <c r="E373" s="87">
        <v>1.3959999999999999</v>
      </c>
      <c r="F373" s="87">
        <v>1.3959999999999999</v>
      </c>
      <c r="G373" s="87">
        <v>18.535</v>
      </c>
      <c r="H373" s="87">
        <v>18.535</v>
      </c>
      <c r="I373" s="87">
        <v>2.0569999999999999</v>
      </c>
      <c r="J373" s="87">
        <v>2.0569999999999999</v>
      </c>
      <c r="K373" s="87">
        <f t="shared" si="16"/>
        <v>-2515.547</v>
      </c>
      <c r="L373" s="87">
        <f t="shared" si="17"/>
        <v>-738.27300000000002</v>
      </c>
      <c r="N373" s="68"/>
    </row>
    <row r="374" spans="2:14" x14ac:dyDescent="0.3">
      <c r="B374" s="86" t="s">
        <v>284</v>
      </c>
      <c r="C374" s="87">
        <v>-2014.749</v>
      </c>
      <c r="D374" s="87">
        <v>-1123.424</v>
      </c>
      <c r="E374" s="87">
        <v>12.356</v>
      </c>
      <c r="F374" s="87">
        <v>12.356</v>
      </c>
      <c r="G374" s="87">
        <v>64.968999999999994</v>
      </c>
      <c r="H374" s="87">
        <v>64.968999999999994</v>
      </c>
      <c r="I374" s="87">
        <v>0.16900000000000001</v>
      </c>
      <c r="J374" s="87">
        <v>0.16900000000000001</v>
      </c>
      <c r="K374" s="87">
        <f t="shared" si="16"/>
        <v>-1937.2549999999999</v>
      </c>
      <c r="L374" s="87">
        <f t="shared" si="17"/>
        <v>-1045.9299999999998</v>
      </c>
      <c r="N374" s="68"/>
    </row>
    <row r="375" spans="2:14" x14ac:dyDescent="0.3">
      <c r="B375" s="86" t="s">
        <v>109</v>
      </c>
      <c r="C375" s="87">
        <v>-36418.199000000001</v>
      </c>
      <c r="D375" s="87">
        <v>-5381.1019999999999</v>
      </c>
      <c r="E375" s="87">
        <v>4.1829999999999998</v>
      </c>
      <c r="F375" s="87">
        <v>4.1829999999999998</v>
      </c>
      <c r="G375" s="87">
        <v>54.174999999999997</v>
      </c>
      <c r="H375" s="87">
        <v>54.174999999999997</v>
      </c>
      <c r="I375" s="87">
        <v>2.9830000000000001</v>
      </c>
      <c r="J375" s="87">
        <v>2.9830000000000001</v>
      </c>
      <c r="K375" s="87">
        <f t="shared" si="16"/>
        <v>-36356.858</v>
      </c>
      <c r="L375" s="87">
        <f t="shared" si="17"/>
        <v>-5319.7609999999995</v>
      </c>
      <c r="N375" s="68"/>
    </row>
    <row r="376" spans="2:14" x14ac:dyDescent="0.3">
      <c r="B376" s="84" t="s">
        <v>108</v>
      </c>
      <c r="C376" s="85">
        <v>-13338.609</v>
      </c>
      <c r="D376" s="85">
        <v>-2849.8249999999998</v>
      </c>
      <c r="E376" s="85">
        <v>37.945</v>
      </c>
      <c r="F376" s="85">
        <v>37.945</v>
      </c>
      <c r="G376" s="85">
        <v>209.81700000000001</v>
      </c>
      <c r="H376" s="85">
        <v>209.81700000000001</v>
      </c>
      <c r="I376" s="85">
        <v>4.8179999999999996</v>
      </c>
      <c r="J376" s="85">
        <v>4.8179999999999996</v>
      </c>
      <c r="K376" s="85">
        <f t="shared" si="16"/>
        <v>-13086.029000000002</v>
      </c>
      <c r="L376" s="85">
        <f t="shared" si="17"/>
        <v>-2597.2449999999994</v>
      </c>
      <c r="N376" s="68"/>
    </row>
    <row r="377" spans="2:14" x14ac:dyDescent="0.3">
      <c r="B377" s="86" t="s">
        <v>107</v>
      </c>
      <c r="C377" s="87">
        <v>-5264.0060000000003</v>
      </c>
      <c r="D377" s="87">
        <v>-1033.758</v>
      </c>
      <c r="E377" s="87">
        <v>5.3810000000000002</v>
      </c>
      <c r="F377" s="87">
        <v>5.3810000000000002</v>
      </c>
      <c r="G377" s="87">
        <v>40.44</v>
      </c>
      <c r="H377" s="87">
        <v>40.44</v>
      </c>
      <c r="I377" s="87">
        <v>3.9329999999999998</v>
      </c>
      <c r="J377" s="87">
        <v>3.9329999999999998</v>
      </c>
      <c r="K377" s="87">
        <f t="shared" si="16"/>
        <v>-5214.2520000000004</v>
      </c>
      <c r="L377" s="87">
        <f t="shared" si="17"/>
        <v>-984.00399999999991</v>
      </c>
      <c r="N377" s="68"/>
    </row>
    <row r="378" spans="2:14" x14ac:dyDescent="0.3">
      <c r="B378" s="86" t="s">
        <v>283</v>
      </c>
      <c r="C378" s="87">
        <v>-3330.645</v>
      </c>
      <c r="D378" s="87">
        <v>-396.06</v>
      </c>
      <c r="E378" s="87">
        <v>2.2879999999999998</v>
      </c>
      <c r="F378" s="87">
        <v>2.2879999999999998</v>
      </c>
      <c r="G378" s="87">
        <v>12.917</v>
      </c>
      <c r="H378" s="87">
        <v>12.917</v>
      </c>
      <c r="I378" s="87">
        <v>0.495</v>
      </c>
      <c r="J378" s="87">
        <v>0.495</v>
      </c>
      <c r="K378" s="87">
        <f t="shared" si="16"/>
        <v>-3314.9450000000002</v>
      </c>
      <c r="L378" s="87">
        <f t="shared" si="17"/>
        <v>-380.36</v>
      </c>
      <c r="N378" s="68"/>
    </row>
    <row r="379" spans="2:14" x14ac:dyDescent="0.3">
      <c r="B379" s="86" t="s">
        <v>282</v>
      </c>
      <c r="C379" s="87">
        <v>-1042.473</v>
      </c>
      <c r="D379" s="87">
        <v>-162.83799999999999</v>
      </c>
      <c r="E379" s="87">
        <v>1.337</v>
      </c>
      <c r="F379" s="87">
        <v>1.337</v>
      </c>
      <c r="G379" s="87">
        <v>7.0289999999999999</v>
      </c>
      <c r="H379" s="87">
        <v>7.0289999999999999</v>
      </c>
      <c r="I379" s="87">
        <v>0.105</v>
      </c>
      <c r="J379" s="87">
        <v>0.105</v>
      </c>
      <c r="K379" s="87">
        <f t="shared" si="16"/>
        <v>-1034.002</v>
      </c>
      <c r="L379" s="87">
        <f t="shared" si="17"/>
        <v>-154.36700000000002</v>
      </c>
      <c r="N379" s="68"/>
    </row>
    <row r="380" spans="2:14" x14ac:dyDescent="0.3">
      <c r="B380" s="86" t="s">
        <v>281</v>
      </c>
      <c r="C380" s="87">
        <v>-2636.6550000000002</v>
      </c>
      <c r="D380" s="87">
        <v>-210.785</v>
      </c>
      <c r="E380" s="87">
        <v>1.4319999999999999</v>
      </c>
      <c r="F380" s="87">
        <v>1.4319999999999999</v>
      </c>
      <c r="G380" s="87">
        <v>8.2609999999999992</v>
      </c>
      <c r="H380" s="87">
        <v>8.2609999999999992</v>
      </c>
      <c r="I380" s="87">
        <v>0.28499999999999998</v>
      </c>
      <c r="J380" s="87">
        <v>0.28499999999999998</v>
      </c>
      <c r="K380" s="87">
        <f t="shared" si="16"/>
        <v>-2626.6770000000006</v>
      </c>
      <c r="L380" s="87">
        <f t="shared" si="17"/>
        <v>-200.80700000000002</v>
      </c>
      <c r="N380" s="68"/>
    </row>
    <row r="381" spans="2:14" x14ac:dyDescent="0.3">
      <c r="B381" s="86" t="s">
        <v>280</v>
      </c>
      <c r="C381" s="87">
        <v>-1064.83</v>
      </c>
      <c r="D381" s="87">
        <v>-1046.384</v>
      </c>
      <c r="E381" s="87">
        <v>27.507000000000001</v>
      </c>
      <c r="F381" s="87">
        <v>27.507000000000001</v>
      </c>
      <c r="G381" s="87">
        <v>141.16999999999999</v>
      </c>
      <c r="H381" s="87">
        <v>141.16999999999999</v>
      </c>
      <c r="I381" s="87">
        <v>0</v>
      </c>
      <c r="J381" s="87">
        <v>0</v>
      </c>
      <c r="K381" s="87">
        <f t="shared" si="16"/>
        <v>-896.15299999999991</v>
      </c>
      <c r="L381" s="87">
        <f t="shared" si="17"/>
        <v>-877.70700000000011</v>
      </c>
      <c r="N381" s="68"/>
    </row>
    <row r="382" spans="2:14" x14ac:dyDescent="0.3">
      <c r="B382" s="82" t="s">
        <v>100</v>
      </c>
      <c r="C382" s="83">
        <v>-103229.485</v>
      </c>
      <c r="D382" s="83">
        <v>-37378.161999999997</v>
      </c>
      <c r="E382" s="83">
        <v>204.78200000000001</v>
      </c>
      <c r="F382" s="83">
        <v>204.78200000000001</v>
      </c>
      <c r="G382" s="83">
        <v>1050.3610000000001</v>
      </c>
      <c r="H382" s="83">
        <v>1050.3610000000001</v>
      </c>
      <c r="I382" s="83">
        <v>6164.75</v>
      </c>
      <c r="J382" s="83">
        <v>6164.75</v>
      </c>
      <c r="K382" s="83">
        <f t="shared" si="16"/>
        <v>-95809.59199999999</v>
      </c>
      <c r="L382" s="83">
        <f t="shared" si="17"/>
        <v>-29958.269</v>
      </c>
      <c r="N382" s="68"/>
    </row>
    <row r="383" spans="2:14" x14ac:dyDescent="0.3">
      <c r="B383" s="84" t="s">
        <v>99</v>
      </c>
      <c r="C383" s="85">
        <v>-103229.485</v>
      </c>
      <c r="D383" s="85">
        <v>-37378.161999999997</v>
      </c>
      <c r="E383" s="85">
        <v>204.78200000000001</v>
      </c>
      <c r="F383" s="85">
        <v>204.78200000000001</v>
      </c>
      <c r="G383" s="85">
        <v>1050.3610000000001</v>
      </c>
      <c r="H383" s="85">
        <v>1050.3610000000001</v>
      </c>
      <c r="I383" s="85">
        <v>6164.75</v>
      </c>
      <c r="J383" s="85">
        <v>6164.75</v>
      </c>
      <c r="K383" s="85">
        <f t="shared" si="16"/>
        <v>-95809.59199999999</v>
      </c>
      <c r="L383" s="85">
        <f t="shared" si="17"/>
        <v>-29958.269</v>
      </c>
      <c r="N383" s="68"/>
    </row>
    <row r="384" spans="2:14" ht="23" x14ac:dyDescent="0.3">
      <c r="B384" s="86" t="s">
        <v>98</v>
      </c>
      <c r="C384" s="87">
        <v>-53441.879000000001</v>
      </c>
      <c r="D384" s="87">
        <v>-19932.851999999999</v>
      </c>
      <c r="E384" s="87">
        <v>13.887</v>
      </c>
      <c r="F384" s="87">
        <v>13.887</v>
      </c>
      <c r="G384" s="87">
        <v>71.200999999999993</v>
      </c>
      <c r="H384" s="87">
        <v>71.200999999999993</v>
      </c>
      <c r="I384" s="87">
        <v>6000</v>
      </c>
      <c r="J384" s="87">
        <v>6000</v>
      </c>
      <c r="K384" s="87">
        <f t="shared" si="16"/>
        <v>-47356.790999999997</v>
      </c>
      <c r="L384" s="87">
        <f t="shared" si="17"/>
        <v>-13847.763999999999</v>
      </c>
      <c r="N384" s="68"/>
    </row>
    <row r="385" spans="2:14" ht="23" x14ac:dyDescent="0.3">
      <c r="B385" s="86" t="s">
        <v>279</v>
      </c>
      <c r="C385" s="87">
        <v>-30915.766</v>
      </c>
      <c r="D385" s="87">
        <v>-2042.1880000000001</v>
      </c>
      <c r="E385" s="87">
        <v>13.454000000000001</v>
      </c>
      <c r="F385" s="87">
        <v>13.454000000000001</v>
      </c>
      <c r="G385" s="87">
        <v>68.942999999999998</v>
      </c>
      <c r="H385" s="87">
        <v>68.942999999999998</v>
      </c>
      <c r="I385" s="87">
        <v>0</v>
      </c>
      <c r="J385" s="87">
        <v>0</v>
      </c>
      <c r="K385" s="87">
        <f t="shared" si="16"/>
        <v>-30833.368999999999</v>
      </c>
      <c r="L385" s="87">
        <f t="shared" si="17"/>
        <v>-1959.7910000000002</v>
      </c>
      <c r="N385" s="68"/>
    </row>
    <row r="386" spans="2:14" ht="23" x14ac:dyDescent="0.3">
      <c r="B386" s="86" t="s">
        <v>97</v>
      </c>
      <c r="C386" s="87">
        <v>-4797.8059999999996</v>
      </c>
      <c r="D386" s="87">
        <v>-4740.4189999999999</v>
      </c>
      <c r="E386" s="87">
        <v>174.23699999999999</v>
      </c>
      <c r="F386" s="87">
        <v>174.23699999999999</v>
      </c>
      <c r="G386" s="87">
        <v>893.80200000000002</v>
      </c>
      <c r="H386" s="87">
        <v>893.80200000000002</v>
      </c>
      <c r="I386" s="87">
        <v>150</v>
      </c>
      <c r="J386" s="87">
        <v>150</v>
      </c>
      <c r="K386" s="87">
        <f t="shared" si="16"/>
        <v>-3579.7669999999994</v>
      </c>
      <c r="L386" s="87">
        <f t="shared" si="17"/>
        <v>-3522.3799999999997</v>
      </c>
      <c r="N386" s="68"/>
    </row>
    <row r="387" spans="2:14" x14ac:dyDescent="0.3">
      <c r="B387" s="86" t="s">
        <v>96</v>
      </c>
      <c r="C387" s="87">
        <v>-6343.2960000000003</v>
      </c>
      <c r="D387" s="87">
        <v>-3730.4450000000002</v>
      </c>
      <c r="E387" s="87">
        <v>3.2040000000000002</v>
      </c>
      <c r="F387" s="87">
        <v>3.2040000000000002</v>
      </c>
      <c r="G387" s="87">
        <v>16.414999999999999</v>
      </c>
      <c r="H387" s="87">
        <v>16.414999999999999</v>
      </c>
      <c r="I387" s="87">
        <v>5.8769999999999998</v>
      </c>
      <c r="J387" s="87">
        <v>5.8769999999999998</v>
      </c>
      <c r="K387" s="87">
        <f t="shared" si="16"/>
        <v>-6317.8</v>
      </c>
      <c r="L387" s="87">
        <f t="shared" si="17"/>
        <v>-3704.9490000000001</v>
      </c>
      <c r="N387" s="68"/>
    </row>
    <row r="388" spans="2:14" ht="23" x14ac:dyDescent="0.3">
      <c r="B388" s="86" t="s">
        <v>95</v>
      </c>
      <c r="C388" s="87">
        <v>-7730.7380000000003</v>
      </c>
      <c r="D388" s="87">
        <v>-6932.2579999999998</v>
      </c>
      <c r="E388" s="87">
        <v>0</v>
      </c>
      <c r="F388" s="87">
        <v>0</v>
      </c>
      <c r="G388" s="87">
        <v>0</v>
      </c>
      <c r="H388" s="87">
        <v>0</v>
      </c>
      <c r="I388" s="87">
        <v>8.8729999999999993</v>
      </c>
      <c r="J388" s="87">
        <v>8.8729999999999993</v>
      </c>
      <c r="K388" s="87">
        <f t="shared" si="16"/>
        <v>-7721.8650000000007</v>
      </c>
      <c r="L388" s="87">
        <f t="shared" si="17"/>
        <v>-6923.3850000000002</v>
      </c>
      <c r="N388" s="68"/>
    </row>
    <row r="389" spans="2:14" x14ac:dyDescent="0.3">
      <c r="B389" s="82" t="s">
        <v>91</v>
      </c>
      <c r="C389" s="83">
        <v>-130485.22500000001</v>
      </c>
      <c r="D389" s="83">
        <v>-130468.829</v>
      </c>
      <c r="E389" s="83">
        <v>10.118</v>
      </c>
      <c r="F389" s="83">
        <v>10.118</v>
      </c>
      <c r="G389" s="83">
        <v>1061.913</v>
      </c>
      <c r="H389" s="83">
        <v>1061.913</v>
      </c>
      <c r="I389" s="83">
        <v>10.045</v>
      </c>
      <c r="J389" s="83">
        <v>10.045</v>
      </c>
      <c r="K389" s="83">
        <f t="shared" si="16"/>
        <v>-129403.149</v>
      </c>
      <c r="L389" s="83">
        <f t="shared" si="17"/>
        <v>-129386.753</v>
      </c>
      <c r="N389" s="68"/>
    </row>
    <row r="390" spans="2:14" x14ac:dyDescent="0.3">
      <c r="B390" s="84" t="s">
        <v>90</v>
      </c>
      <c r="C390" s="85">
        <v>-130485.22500000001</v>
      </c>
      <c r="D390" s="85">
        <v>-130468.829</v>
      </c>
      <c r="E390" s="85">
        <v>10.118</v>
      </c>
      <c r="F390" s="85">
        <v>10.118</v>
      </c>
      <c r="G390" s="85">
        <v>1061.913</v>
      </c>
      <c r="H390" s="85">
        <v>1061.913</v>
      </c>
      <c r="I390" s="85">
        <v>10.045</v>
      </c>
      <c r="J390" s="85">
        <v>10.045</v>
      </c>
      <c r="K390" s="85">
        <f t="shared" si="16"/>
        <v>-129403.149</v>
      </c>
      <c r="L390" s="85">
        <f t="shared" si="17"/>
        <v>-129386.753</v>
      </c>
      <c r="N390" s="68"/>
    </row>
    <row r="391" spans="2:14" ht="23" x14ac:dyDescent="0.3">
      <c r="B391" s="86" t="s">
        <v>89</v>
      </c>
      <c r="C391" s="87">
        <v>-130485.22500000001</v>
      </c>
      <c r="D391" s="87">
        <v>-130468.829</v>
      </c>
      <c r="E391" s="87">
        <v>10.118</v>
      </c>
      <c r="F391" s="87">
        <v>10.118</v>
      </c>
      <c r="G391" s="87">
        <v>1061.913</v>
      </c>
      <c r="H391" s="87">
        <v>1061.913</v>
      </c>
      <c r="I391" s="87">
        <v>10.045</v>
      </c>
      <c r="J391" s="87">
        <v>10.045</v>
      </c>
      <c r="K391" s="87">
        <f t="shared" si="16"/>
        <v>-129403.149</v>
      </c>
      <c r="L391" s="87">
        <f t="shared" si="17"/>
        <v>-129386.753</v>
      </c>
      <c r="N391" s="68"/>
    </row>
    <row r="392" spans="2:14" x14ac:dyDescent="0.3">
      <c r="B392" s="82" t="s">
        <v>262</v>
      </c>
      <c r="C392" s="83">
        <v>-7224.1149999999998</v>
      </c>
      <c r="D392" s="83">
        <v>0</v>
      </c>
      <c r="E392" s="83">
        <v>0</v>
      </c>
      <c r="F392" s="83">
        <v>0</v>
      </c>
      <c r="G392" s="83">
        <v>495.517</v>
      </c>
      <c r="H392" s="83">
        <v>0</v>
      </c>
      <c r="I392" s="83">
        <v>0</v>
      </c>
      <c r="J392" s="83">
        <v>0</v>
      </c>
      <c r="K392" s="83">
        <f t="shared" si="16"/>
        <v>-6728.598</v>
      </c>
      <c r="L392" s="83">
        <f t="shared" si="17"/>
        <v>0</v>
      </c>
      <c r="N392" s="68"/>
    </row>
    <row r="393" spans="2:14" x14ac:dyDescent="0.3">
      <c r="B393" s="66" t="s">
        <v>1</v>
      </c>
      <c r="C393" s="67">
        <v>-6133.6880000000001</v>
      </c>
      <c r="D393" s="67">
        <v>-3015.0610000000001</v>
      </c>
      <c r="E393" s="67">
        <v>0</v>
      </c>
      <c r="F393" s="67">
        <v>0</v>
      </c>
      <c r="G393" s="67">
        <v>0</v>
      </c>
      <c r="H393" s="67">
        <v>0</v>
      </c>
      <c r="I393" s="67">
        <v>2208.1219999999998</v>
      </c>
      <c r="J393" s="67">
        <v>2208.1219999999998</v>
      </c>
      <c r="K393" s="67">
        <f t="shared" si="16"/>
        <v>-3925.5660000000003</v>
      </c>
      <c r="L393" s="67">
        <f t="shared" si="17"/>
        <v>-806.93900000000031</v>
      </c>
      <c r="N393" s="68"/>
    </row>
    <row r="394" spans="2:14" s="79" customFormat="1" x14ac:dyDescent="0.3">
      <c r="B394" s="94" t="s">
        <v>261</v>
      </c>
      <c r="C394" s="78">
        <v>-567.62699999999995</v>
      </c>
      <c r="D394" s="78">
        <v>0</v>
      </c>
      <c r="E394" s="78">
        <v>0</v>
      </c>
      <c r="F394" s="78">
        <v>0</v>
      </c>
      <c r="G394" s="78">
        <v>0</v>
      </c>
      <c r="H394" s="78">
        <v>0</v>
      </c>
      <c r="I394" s="78">
        <v>0</v>
      </c>
      <c r="J394" s="78">
        <v>0</v>
      </c>
      <c r="K394" s="78">
        <f t="shared" si="16"/>
        <v>-567.62699999999995</v>
      </c>
      <c r="L394" s="78">
        <f t="shared" si="17"/>
        <v>0</v>
      </c>
      <c r="N394" s="80"/>
    </row>
    <row r="395" spans="2:14" x14ac:dyDescent="0.3">
      <c r="B395" s="66" t="s">
        <v>0</v>
      </c>
      <c r="C395" s="67">
        <v>3900</v>
      </c>
      <c r="D395" s="67">
        <v>0</v>
      </c>
      <c r="E395" s="67">
        <v>24839.558000000001</v>
      </c>
      <c r="F395" s="67">
        <v>24839.558000000001</v>
      </c>
      <c r="G395" s="67">
        <v>0</v>
      </c>
      <c r="H395" s="67">
        <v>0</v>
      </c>
      <c r="I395" s="67">
        <v>13100</v>
      </c>
      <c r="J395" s="67">
        <v>0</v>
      </c>
      <c r="K395" s="67">
        <f t="shared" si="16"/>
        <v>41839.558000000005</v>
      </c>
      <c r="L395" s="67">
        <f t="shared" si="17"/>
        <v>24839.558000000001</v>
      </c>
      <c r="N395" s="68"/>
    </row>
    <row r="396" spans="2:14" x14ac:dyDescent="0.3">
      <c r="B396" s="69" t="s">
        <v>260</v>
      </c>
      <c r="C396" s="81">
        <v>3900</v>
      </c>
      <c r="D396" s="81">
        <v>0</v>
      </c>
      <c r="E396" s="81">
        <v>0</v>
      </c>
      <c r="F396" s="81">
        <v>0</v>
      </c>
      <c r="G396" s="81">
        <v>0</v>
      </c>
      <c r="H396" s="81">
        <v>0</v>
      </c>
      <c r="I396" s="81">
        <v>0</v>
      </c>
      <c r="J396" s="81">
        <v>0</v>
      </c>
      <c r="K396" s="81">
        <f t="shared" si="16"/>
        <v>3900</v>
      </c>
      <c r="L396" s="81">
        <f t="shared" si="17"/>
        <v>0</v>
      </c>
      <c r="N396" s="68"/>
    </row>
    <row r="397" spans="2:14" x14ac:dyDescent="0.3">
      <c r="B397" s="69" t="s">
        <v>8</v>
      </c>
      <c r="C397" s="81">
        <v>0</v>
      </c>
      <c r="D397" s="81">
        <v>0</v>
      </c>
      <c r="E397" s="81">
        <v>44839.557999999997</v>
      </c>
      <c r="F397" s="81">
        <v>44839.557999999997</v>
      </c>
      <c r="G397" s="81">
        <v>0</v>
      </c>
      <c r="H397" s="81">
        <v>0</v>
      </c>
      <c r="I397" s="81">
        <v>0</v>
      </c>
      <c r="J397" s="81">
        <v>0</v>
      </c>
      <c r="K397" s="81">
        <f t="shared" si="16"/>
        <v>44839.557999999997</v>
      </c>
      <c r="L397" s="81">
        <f t="shared" si="17"/>
        <v>44839.557999999997</v>
      </c>
      <c r="N397" s="68"/>
    </row>
    <row r="398" spans="2:14" x14ac:dyDescent="0.3">
      <c r="B398" s="69" t="s">
        <v>6</v>
      </c>
      <c r="C398" s="81">
        <v>0</v>
      </c>
      <c r="D398" s="81">
        <v>0</v>
      </c>
      <c r="E398" s="81">
        <v>-20000</v>
      </c>
      <c r="F398" s="81">
        <v>-20000</v>
      </c>
      <c r="G398" s="81">
        <v>0</v>
      </c>
      <c r="H398" s="81">
        <v>0</v>
      </c>
      <c r="I398" s="81">
        <v>13100</v>
      </c>
      <c r="J398" s="81">
        <v>0</v>
      </c>
      <c r="K398" s="81">
        <f t="shared" si="16"/>
        <v>-6900</v>
      </c>
      <c r="L398" s="81">
        <f t="shared" si="17"/>
        <v>-20000</v>
      </c>
      <c r="N398" s="68"/>
    </row>
    <row r="399" spans="2:14" x14ac:dyDescent="0.3">
      <c r="C399" s="76">
        <v>9.9999999999999995E-8</v>
      </c>
    </row>
    <row r="400" spans="2:14" ht="23" x14ac:dyDescent="0.3">
      <c r="B400" s="64" t="s">
        <v>88</v>
      </c>
      <c r="C400" s="65" t="s">
        <v>4</v>
      </c>
      <c r="D400" s="65" t="s">
        <v>3</v>
      </c>
      <c r="E400" s="65" t="s">
        <v>4</v>
      </c>
      <c r="F400" s="65" t="s">
        <v>3</v>
      </c>
      <c r="G400" s="65" t="s">
        <v>4</v>
      </c>
      <c r="H400" s="65" t="s">
        <v>3</v>
      </c>
      <c r="I400" s="65" t="s">
        <v>4</v>
      </c>
      <c r="J400" s="65" t="s">
        <v>3</v>
      </c>
      <c r="K400" s="65" t="s">
        <v>4</v>
      </c>
      <c r="L400" s="65" t="s">
        <v>3</v>
      </c>
      <c r="N400" s="68"/>
    </row>
    <row r="401" spans="2:14" x14ac:dyDescent="0.3">
      <c r="B401" s="66" t="s">
        <v>258</v>
      </c>
      <c r="C401" s="67">
        <v>88309.159</v>
      </c>
      <c r="D401" s="67">
        <v>0</v>
      </c>
      <c r="E401" s="67">
        <v>0</v>
      </c>
      <c r="F401" s="67">
        <v>0</v>
      </c>
      <c r="G401" s="67">
        <v>0</v>
      </c>
      <c r="H401" s="67">
        <v>0</v>
      </c>
      <c r="I401" s="67">
        <v>0</v>
      </c>
      <c r="J401" s="67">
        <v>0</v>
      </c>
      <c r="K401" s="67">
        <f t="shared" ref="K401:K450" si="18">C401+E401+G401+I401</f>
        <v>88309.159</v>
      </c>
      <c r="L401" s="67">
        <f t="shared" ref="L401:L450" si="19">D401+F401+H401+J401</f>
        <v>0</v>
      </c>
      <c r="N401" s="68"/>
    </row>
    <row r="402" spans="2:14" x14ac:dyDescent="0.3">
      <c r="B402" s="69" t="s">
        <v>274</v>
      </c>
      <c r="C402" s="81">
        <v>44489.983999999997</v>
      </c>
      <c r="D402" s="81">
        <v>0</v>
      </c>
      <c r="E402" s="81">
        <v>0</v>
      </c>
      <c r="F402" s="81">
        <v>0</v>
      </c>
      <c r="G402" s="81">
        <v>0</v>
      </c>
      <c r="H402" s="81">
        <v>0</v>
      </c>
      <c r="I402" s="81">
        <v>0</v>
      </c>
      <c r="J402" s="81">
        <v>0</v>
      </c>
      <c r="K402" s="81">
        <f t="shared" si="18"/>
        <v>44489.983999999997</v>
      </c>
      <c r="L402" s="81">
        <f t="shared" si="19"/>
        <v>0</v>
      </c>
      <c r="N402" s="68"/>
    </row>
    <row r="403" spans="2:14" x14ac:dyDescent="0.3">
      <c r="B403" s="69" t="s">
        <v>273</v>
      </c>
      <c r="C403" s="81">
        <v>16427.5</v>
      </c>
      <c r="D403" s="81">
        <v>0</v>
      </c>
      <c r="E403" s="81">
        <v>0</v>
      </c>
      <c r="F403" s="81">
        <v>0</v>
      </c>
      <c r="G403" s="81">
        <v>0</v>
      </c>
      <c r="H403" s="81">
        <v>0</v>
      </c>
      <c r="I403" s="81">
        <v>0</v>
      </c>
      <c r="J403" s="81">
        <v>0</v>
      </c>
      <c r="K403" s="81">
        <f t="shared" si="18"/>
        <v>16427.5</v>
      </c>
      <c r="L403" s="81">
        <f t="shared" si="19"/>
        <v>0</v>
      </c>
      <c r="N403" s="68"/>
    </row>
    <row r="404" spans="2:14" x14ac:dyDescent="0.3">
      <c r="B404" s="69" t="s">
        <v>272</v>
      </c>
      <c r="C404" s="81">
        <v>3712.375</v>
      </c>
      <c r="D404" s="81">
        <v>0</v>
      </c>
      <c r="E404" s="81">
        <v>0</v>
      </c>
      <c r="F404" s="81">
        <v>0</v>
      </c>
      <c r="G404" s="81">
        <v>0</v>
      </c>
      <c r="H404" s="81">
        <v>0</v>
      </c>
      <c r="I404" s="81">
        <v>0</v>
      </c>
      <c r="J404" s="81">
        <v>0</v>
      </c>
      <c r="K404" s="81">
        <f t="shared" si="18"/>
        <v>3712.375</v>
      </c>
      <c r="L404" s="81">
        <f t="shared" si="19"/>
        <v>0</v>
      </c>
      <c r="N404" s="68"/>
    </row>
    <row r="405" spans="2:14" x14ac:dyDescent="0.3">
      <c r="B405" s="69" t="s">
        <v>271</v>
      </c>
      <c r="C405" s="81">
        <v>3962.8</v>
      </c>
      <c r="D405" s="81">
        <v>0</v>
      </c>
      <c r="E405" s="81">
        <v>0</v>
      </c>
      <c r="F405" s="81">
        <v>0</v>
      </c>
      <c r="G405" s="81">
        <v>0</v>
      </c>
      <c r="H405" s="81">
        <v>0</v>
      </c>
      <c r="I405" s="81">
        <v>0</v>
      </c>
      <c r="J405" s="81">
        <v>0</v>
      </c>
      <c r="K405" s="81">
        <f t="shared" si="18"/>
        <v>3962.8</v>
      </c>
      <c r="L405" s="81">
        <f t="shared" si="19"/>
        <v>0</v>
      </c>
      <c r="N405" s="68"/>
    </row>
    <row r="406" spans="2:14" x14ac:dyDescent="0.3">
      <c r="B406" s="69" t="s">
        <v>270</v>
      </c>
      <c r="C406" s="81">
        <v>19015</v>
      </c>
      <c r="D406" s="81">
        <v>0</v>
      </c>
      <c r="E406" s="81">
        <v>0</v>
      </c>
      <c r="F406" s="81">
        <v>0</v>
      </c>
      <c r="G406" s="81">
        <v>0</v>
      </c>
      <c r="H406" s="81">
        <v>0</v>
      </c>
      <c r="I406" s="81">
        <v>0</v>
      </c>
      <c r="J406" s="81">
        <v>0</v>
      </c>
      <c r="K406" s="81">
        <f t="shared" si="18"/>
        <v>19015</v>
      </c>
      <c r="L406" s="81">
        <f t="shared" si="19"/>
        <v>0</v>
      </c>
      <c r="N406" s="68"/>
    </row>
    <row r="407" spans="2:14" x14ac:dyDescent="0.3">
      <c r="B407" s="69" t="s">
        <v>268</v>
      </c>
      <c r="C407" s="81">
        <v>701.5</v>
      </c>
      <c r="D407" s="81">
        <v>0</v>
      </c>
      <c r="E407" s="81">
        <v>0</v>
      </c>
      <c r="F407" s="81">
        <v>0</v>
      </c>
      <c r="G407" s="81">
        <v>0</v>
      </c>
      <c r="H407" s="81">
        <v>0</v>
      </c>
      <c r="I407" s="81">
        <v>0</v>
      </c>
      <c r="J407" s="81">
        <v>0</v>
      </c>
      <c r="K407" s="81">
        <f t="shared" si="18"/>
        <v>701.5</v>
      </c>
      <c r="L407" s="81">
        <f t="shared" si="19"/>
        <v>0</v>
      </c>
      <c r="N407" s="68"/>
    </row>
    <row r="408" spans="2:14" x14ac:dyDescent="0.3">
      <c r="B408" s="66" t="s">
        <v>2</v>
      </c>
      <c r="C408" s="67">
        <v>-534498.67014202324</v>
      </c>
      <c r="D408" s="67">
        <v>-459351.2831420232</v>
      </c>
      <c r="E408" s="67">
        <v>400.00099999999998</v>
      </c>
      <c r="F408" s="67">
        <v>400.00099999999998</v>
      </c>
      <c r="G408" s="67">
        <v>3721.3690000000001</v>
      </c>
      <c r="H408" s="67">
        <v>3230.0039999999999</v>
      </c>
      <c r="I408" s="67">
        <v>11018.333000000001</v>
      </c>
      <c r="J408" s="67">
        <v>11018.333000000001</v>
      </c>
      <c r="K408" s="67">
        <f t="shared" si="18"/>
        <v>-519358.96714202326</v>
      </c>
      <c r="L408" s="67">
        <f t="shared" si="19"/>
        <v>-444702.94514202321</v>
      </c>
    </row>
    <row r="409" spans="2:14" x14ac:dyDescent="0.3">
      <c r="B409" s="82" t="s">
        <v>87</v>
      </c>
      <c r="C409" s="83">
        <v>-492364.85814202321</v>
      </c>
      <c r="D409" s="83">
        <v>-443572.9841420232</v>
      </c>
      <c r="E409" s="83">
        <v>289.22500000000002</v>
      </c>
      <c r="F409" s="83">
        <v>289.22500000000002</v>
      </c>
      <c r="G409" s="83">
        <v>2886.4549999999999</v>
      </c>
      <c r="H409" s="83">
        <v>2886.4549999999999</v>
      </c>
      <c r="I409" s="83">
        <v>11175.436</v>
      </c>
      <c r="J409" s="83">
        <v>11175.436</v>
      </c>
      <c r="K409" s="83">
        <f t="shared" si="18"/>
        <v>-478013.74214202323</v>
      </c>
      <c r="L409" s="83">
        <f t="shared" si="19"/>
        <v>-429221.86814202322</v>
      </c>
    </row>
    <row r="410" spans="2:14" x14ac:dyDescent="0.3">
      <c r="B410" s="84" t="s">
        <v>86</v>
      </c>
      <c r="C410" s="85">
        <v>-492364.85814202321</v>
      </c>
      <c r="D410" s="85">
        <v>-443572.9841420232</v>
      </c>
      <c r="E410" s="85">
        <v>289.22500000000002</v>
      </c>
      <c r="F410" s="85">
        <v>289.22500000000002</v>
      </c>
      <c r="G410" s="85">
        <v>2886.4549999999999</v>
      </c>
      <c r="H410" s="85">
        <v>2886.4549999999999</v>
      </c>
      <c r="I410" s="85">
        <v>11175.436</v>
      </c>
      <c r="J410" s="85">
        <v>11175.436</v>
      </c>
      <c r="K410" s="85">
        <f t="shared" si="18"/>
        <v>-478013.74214202323</v>
      </c>
      <c r="L410" s="85">
        <f t="shared" si="19"/>
        <v>-429221.86814202322</v>
      </c>
    </row>
    <row r="411" spans="2:14" x14ac:dyDescent="0.3">
      <c r="B411" s="86" t="s">
        <v>85</v>
      </c>
      <c r="C411" s="87">
        <v>-16296.548000000001</v>
      </c>
      <c r="D411" s="87">
        <v>-15861.361000000001</v>
      </c>
      <c r="E411" s="87">
        <v>6.3680000000000003</v>
      </c>
      <c r="F411" s="87">
        <v>6.3680000000000003</v>
      </c>
      <c r="G411" s="87">
        <v>21.010999999999999</v>
      </c>
      <c r="H411" s="87">
        <v>21.010999999999999</v>
      </c>
      <c r="I411" s="87">
        <v>-1209.8510000000001</v>
      </c>
      <c r="J411" s="87">
        <v>-1209.8510000000001</v>
      </c>
      <c r="K411" s="87">
        <f t="shared" si="18"/>
        <v>-17479.02</v>
      </c>
      <c r="L411" s="87">
        <f t="shared" si="19"/>
        <v>-17043.832999999999</v>
      </c>
    </row>
    <row r="412" spans="2:14" x14ac:dyDescent="0.3">
      <c r="B412" s="86" t="s">
        <v>84</v>
      </c>
      <c r="C412" s="87">
        <v>-13692.041142023199</v>
      </c>
      <c r="D412" s="87">
        <v>-12266.557142023201</v>
      </c>
      <c r="E412" s="87">
        <v>29.68</v>
      </c>
      <c r="F412" s="87">
        <v>29.68</v>
      </c>
      <c r="G412" s="87">
        <v>36.145000000000003</v>
      </c>
      <c r="H412" s="87">
        <v>36.145000000000003</v>
      </c>
      <c r="I412" s="87">
        <v>239.83500000000001</v>
      </c>
      <c r="J412" s="87">
        <v>239.83500000000001</v>
      </c>
      <c r="K412" s="87">
        <f t="shared" si="18"/>
        <v>-13386.3811420232</v>
      </c>
      <c r="L412" s="87">
        <f t="shared" si="19"/>
        <v>-11960.897142023201</v>
      </c>
    </row>
    <row r="413" spans="2:14" x14ac:dyDescent="0.3">
      <c r="B413" s="86" t="s">
        <v>83</v>
      </c>
      <c r="C413" s="87">
        <v>-2286.174</v>
      </c>
      <c r="D413" s="87">
        <v>-2101.8150000000001</v>
      </c>
      <c r="E413" s="87">
        <v>0.35899999999999999</v>
      </c>
      <c r="F413" s="87">
        <v>0.35899999999999999</v>
      </c>
      <c r="G413" s="87">
        <v>3.524</v>
      </c>
      <c r="H413" s="87">
        <v>3.524</v>
      </c>
      <c r="I413" s="87">
        <v>-73.777000000000001</v>
      </c>
      <c r="J413" s="87">
        <v>-73.777000000000001</v>
      </c>
      <c r="K413" s="87">
        <f t="shared" si="18"/>
        <v>-2356.0680000000002</v>
      </c>
      <c r="L413" s="87">
        <f t="shared" si="19"/>
        <v>-2171.7090000000003</v>
      </c>
    </row>
    <row r="414" spans="2:14" x14ac:dyDescent="0.3">
      <c r="B414" s="86" t="s">
        <v>82</v>
      </c>
      <c r="C414" s="87">
        <v>-4275.415</v>
      </c>
      <c r="D414" s="87">
        <v>-4256.232</v>
      </c>
      <c r="E414" s="87">
        <v>7.992</v>
      </c>
      <c r="F414" s="87">
        <v>7.992</v>
      </c>
      <c r="G414" s="87">
        <v>3.3620000000000001</v>
      </c>
      <c r="H414" s="87">
        <v>3.3620000000000001</v>
      </c>
      <c r="I414" s="87">
        <v>72.816999999999993</v>
      </c>
      <c r="J414" s="87">
        <v>72.816999999999993</v>
      </c>
      <c r="K414" s="87">
        <f t="shared" si="18"/>
        <v>-4191.2439999999997</v>
      </c>
      <c r="L414" s="87">
        <f t="shared" si="19"/>
        <v>-4172.0609999999997</v>
      </c>
    </row>
    <row r="415" spans="2:14" ht="23" x14ac:dyDescent="0.3">
      <c r="B415" s="86" t="s">
        <v>81</v>
      </c>
      <c r="C415" s="87">
        <v>-11700.895</v>
      </c>
      <c r="D415" s="87">
        <v>-10944.894</v>
      </c>
      <c r="E415" s="87">
        <v>13.903</v>
      </c>
      <c r="F415" s="87">
        <v>13.903</v>
      </c>
      <c r="G415" s="87">
        <v>11.420999999999999</v>
      </c>
      <c r="H415" s="87">
        <v>11.420999999999999</v>
      </c>
      <c r="I415" s="87">
        <v>-330.53300000000002</v>
      </c>
      <c r="J415" s="87">
        <v>-330.53300000000002</v>
      </c>
      <c r="K415" s="87">
        <f t="shared" si="18"/>
        <v>-12006.103999999999</v>
      </c>
      <c r="L415" s="87">
        <f t="shared" si="19"/>
        <v>-11250.102999999999</v>
      </c>
    </row>
    <row r="416" spans="2:14" x14ac:dyDescent="0.3">
      <c r="B416" s="86" t="s">
        <v>80</v>
      </c>
      <c r="C416" s="87">
        <v>-42684.701000000001</v>
      </c>
      <c r="D416" s="87">
        <v>-41041.106</v>
      </c>
      <c r="E416" s="87">
        <v>7.2140000000000004</v>
      </c>
      <c r="F416" s="87">
        <v>7.2140000000000004</v>
      </c>
      <c r="G416" s="87">
        <v>1244.6120000000001</v>
      </c>
      <c r="H416" s="87">
        <v>1244.6120000000001</v>
      </c>
      <c r="I416" s="87">
        <v>3591.3989999999999</v>
      </c>
      <c r="J416" s="87">
        <v>3591.3989999999999</v>
      </c>
      <c r="K416" s="87">
        <f t="shared" si="18"/>
        <v>-37841.476000000002</v>
      </c>
      <c r="L416" s="87">
        <f t="shared" si="19"/>
        <v>-36197.881000000001</v>
      </c>
    </row>
    <row r="417" spans="2:12" x14ac:dyDescent="0.3">
      <c r="B417" s="86" t="s">
        <v>79</v>
      </c>
      <c r="C417" s="87">
        <v>-75964.479000000007</v>
      </c>
      <c r="D417" s="87">
        <v>-72336.212</v>
      </c>
      <c r="E417" s="87">
        <v>25.215</v>
      </c>
      <c r="F417" s="87">
        <v>25.215</v>
      </c>
      <c r="G417" s="87">
        <v>140.97200000000001</v>
      </c>
      <c r="H417" s="87">
        <v>140.97200000000001</v>
      </c>
      <c r="I417" s="87">
        <v>-499.91</v>
      </c>
      <c r="J417" s="87">
        <v>-499.91</v>
      </c>
      <c r="K417" s="87">
        <f t="shared" si="18"/>
        <v>-76298.202000000019</v>
      </c>
      <c r="L417" s="87">
        <f t="shared" si="19"/>
        <v>-72669.935000000012</v>
      </c>
    </row>
    <row r="418" spans="2:12" x14ac:dyDescent="0.3">
      <c r="B418" s="86" t="s">
        <v>78</v>
      </c>
      <c r="C418" s="87">
        <v>-4573.7520000000004</v>
      </c>
      <c r="D418" s="87">
        <v>-4273.1859999999997</v>
      </c>
      <c r="E418" s="87">
        <v>3.5289999999999999</v>
      </c>
      <c r="F418" s="87">
        <v>3.5289999999999999</v>
      </c>
      <c r="G418" s="87">
        <v>10.673</v>
      </c>
      <c r="H418" s="87">
        <v>10.673</v>
      </c>
      <c r="I418" s="87">
        <v>-756.46600000000001</v>
      </c>
      <c r="J418" s="87">
        <v>-756.46600000000001</v>
      </c>
      <c r="K418" s="87">
        <f t="shared" si="18"/>
        <v>-5316.0160000000005</v>
      </c>
      <c r="L418" s="87">
        <f t="shared" si="19"/>
        <v>-5015.45</v>
      </c>
    </row>
    <row r="419" spans="2:12" x14ac:dyDescent="0.3">
      <c r="B419" s="86" t="s">
        <v>77</v>
      </c>
      <c r="C419" s="87">
        <v>-85662.235000000001</v>
      </c>
      <c r="D419" s="87">
        <v>-81036.543999999994</v>
      </c>
      <c r="E419" s="87">
        <v>15.887</v>
      </c>
      <c r="F419" s="87">
        <v>15.887</v>
      </c>
      <c r="G419" s="87">
        <v>172.965</v>
      </c>
      <c r="H419" s="87">
        <v>172.965</v>
      </c>
      <c r="I419" s="87">
        <v>3660.3969999999999</v>
      </c>
      <c r="J419" s="87">
        <v>3660.3969999999999</v>
      </c>
      <c r="K419" s="87">
        <f t="shared" si="18"/>
        <v>-81812.986000000004</v>
      </c>
      <c r="L419" s="87">
        <f t="shared" si="19"/>
        <v>-77187.294999999998</v>
      </c>
    </row>
    <row r="420" spans="2:12" x14ac:dyDescent="0.3">
      <c r="B420" s="86" t="s">
        <v>76</v>
      </c>
      <c r="C420" s="87">
        <v>-16022.647999999999</v>
      </c>
      <c r="D420" s="87">
        <v>-12390.382</v>
      </c>
      <c r="E420" s="87">
        <v>10.589</v>
      </c>
      <c r="F420" s="87">
        <v>10.589</v>
      </c>
      <c r="G420" s="87">
        <v>167.15199999999999</v>
      </c>
      <c r="H420" s="87">
        <v>167.15199999999999</v>
      </c>
      <c r="I420" s="87">
        <v>293.98599999999999</v>
      </c>
      <c r="J420" s="87">
        <v>293.98599999999999</v>
      </c>
      <c r="K420" s="87">
        <f t="shared" si="18"/>
        <v>-15550.920999999998</v>
      </c>
      <c r="L420" s="87">
        <f t="shared" si="19"/>
        <v>-11918.654999999999</v>
      </c>
    </row>
    <row r="421" spans="2:12" x14ac:dyDescent="0.3">
      <c r="B421" s="86" t="s">
        <v>75</v>
      </c>
      <c r="C421" s="87">
        <v>-43660.993000000002</v>
      </c>
      <c r="D421" s="87">
        <v>-43469.370999999999</v>
      </c>
      <c r="E421" s="87">
        <v>17.782</v>
      </c>
      <c r="F421" s="87">
        <v>17.782</v>
      </c>
      <c r="G421" s="87">
        <v>6.5129999999999999</v>
      </c>
      <c r="H421" s="87">
        <v>6.5129999999999999</v>
      </c>
      <c r="I421" s="87">
        <v>-1301.9159999999999</v>
      </c>
      <c r="J421" s="87">
        <v>-1301.9159999999999</v>
      </c>
      <c r="K421" s="87">
        <f t="shared" si="18"/>
        <v>-44938.614000000001</v>
      </c>
      <c r="L421" s="87">
        <f t="shared" si="19"/>
        <v>-44746.991999999998</v>
      </c>
    </row>
    <row r="422" spans="2:12" ht="23" x14ac:dyDescent="0.3">
      <c r="B422" s="86" t="s">
        <v>74</v>
      </c>
      <c r="C422" s="87">
        <v>-41386.428999999996</v>
      </c>
      <c r="D422" s="87">
        <v>-37731.105000000003</v>
      </c>
      <c r="E422" s="87">
        <v>31.172000000000001</v>
      </c>
      <c r="F422" s="87">
        <v>31.172000000000001</v>
      </c>
      <c r="G422" s="87">
        <v>63.445999999999998</v>
      </c>
      <c r="H422" s="87">
        <v>63.445999999999998</v>
      </c>
      <c r="I422" s="87">
        <v>-419.47300000000001</v>
      </c>
      <c r="J422" s="87">
        <v>-419.47300000000001</v>
      </c>
      <c r="K422" s="87">
        <f t="shared" si="18"/>
        <v>-41711.283999999992</v>
      </c>
      <c r="L422" s="87">
        <f t="shared" si="19"/>
        <v>-38055.96</v>
      </c>
    </row>
    <row r="423" spans="2:12" ht="23" x14ac:dyDescent="0.3">
      <c r="B423" s="86" t="s">
        <v>73</v>
      </c>
      <c r="C423" s="87">
        <v>-4188.9430000000002</v>
      </c>
      <c r="D423" s="87">
        <v>-3852.9229999999998</v>
      </c>
      <c r="E423" s="87">
        <v>8.2349999999999994</v>
      </c>
      <c r="F423" s="87">
        <v>8.2349999999999994</v>
      </c>
      <c r="G423" s="87">
        <v>11.26</v>
      </c>
      <c r="H423" s="87">
        <v>11.26</v>
      </c>
      <c r="I423" s="87">
        <v>-203.11699999999999</v>
      </c>
      <c r="J423" s="87">
        <v>-203.11699999999999</v>
      </c>
      <c r="K423" s="87">
        <f t="shared" si="18"/>
        <v>-4372.5650000000005</v>
      </c>
      <c r="L423" s="87">
        <f t="shared" si="19"/>
        <v>-4036.5449999999996</v>
      </c>
    </row>
    <row r="424" spans="2:12" x14ac:dyDescent="0.3">
      <c r="B424" s="86" t="s">
        <v>72</v>
      </c>
      <c r="C424" s="87">
        <v>-54684.017</v>
      </c>
      <c r="D424" s="87">
        <v>-41365.31</v>
      </c>
      <c r="E424" s="87">
        <v>27.731000000000002</v>
      </c>
      <c r="F424" s="87">
        <v>27.731000000000002</v>
      </c>
      <c r="G424" s="87">
        <v>139.06700000000001</v>
      </c>
      <c r="H424" s="87">
        <v>139.06700000000001</v>
      </c>
      <c r="I424" s="87">
        <v>2209.413</v>
      </c>
      <c r="J424" s="87">
        <v>2209.413</v>
      </c>
      <c r="K424" s="87">
        <f t="shared" si="18"/>
        <v>-52307.805999999997</v>
      </c>
      <c r="L424" s="87">
        <f t="shared" si="19"/>
        <v>-38989.098999999995</v>
      </c>
    </row>
    <row r="425" spans="2:12" x14ac:dyDescent="0.3">
      <c r="B425" s="86" t="s">
        <v>71</v>
      </c>
      <c r="C425" s="87">
        <v>-9865.1229999999996</v>
      </c>
      <c r="D425" s="87">
        <v>-9711.5300000000007</v>
      </c>
      <c r="E425" s="87">
        <v>3.548</v>
      </c>
      <c r="F425" s="87">
        <v>3.548</v>
      </c>
      <c r="G425" s="87">
        <v>11.295</v>
      </c>
      <c r="H425" s="87">
        <v>11.295</v>
      </c>
      <c r="I425" s="87">
        <v>-152.952</v>
      </c>
      <c r="J425" s="87">
        <v>-152.952</v>
      </c>
      <c r="K425" s="87">
        <f t="shared" si="18"/>
        <v>-10003.231999999998</v>
      </c>
      <c r="L425" s="87">
        <f t="shared" si="19"/>
        <v>-9849.6389999999992</v>
      </c>
    </row>
    <row r="426" spans="2:12" ht="23" x14ac:dyDescent="0.3">
      <c r="B426" s="86" t="s">
        <v>70</v>
      </c>
      <c r="C426" s="87">
        <v>-10815.316999999999</v>
      </c>
      <c r="D426" s="87">
        <v>-7783.1880000000001</v>
      </c>
      <c r="E426" s="87">
        <v>46.527000000000001</v>
      </c>
      <c r="F426" s="87">
        <v>46.527000000000001</v>
      </c>
      <c r="G426" s="87">
        <v>247.96899999999999</v>
      </c>
      <c r="H426" s="87">
        <v>247.96899999999999</v>
      </c>
      <c r="I426" s="87">
        <v>2045.7270000000001</v>
      </c>
      <c r="J426" s="87">
        <v>2045.7270000000001</v>
      </c>
      <c r="K426" s="87">
        <f t="shared" si="18"/>
        <v>-8475.0939999999991</v>
      </c>
      <c r="L426" s="87">
        <f t="shared" si="19"/>
        <v>-5442.9650000000001</v>
      </c>
    </row>
    <row r="427" spans="2:12" ht="23" x14ac:dyDescent="0.3">
      <c r="B427" s="86" t="s">
        <v>69</v>
      </c>
      <c r="C427" s="87">
        <v>-19651.859</v>
      </c>
      <c r="D427" s="87">
        <v>-11954.789000000001</v>
      </c>
      <c r="E427" s="87">
        <v>7.7880000000000003</v>
      </c>
      <c r="F427" s="87">
        <v>7.7880000000000003</v>
      </c>
      <c r="G427" s="87">
        <v>21.71</v>
      </c>
      <c r="H427" s="87">
        <v>21.71</v>
      </c>
      <c r="I427" s="87">
        <v>2024.3420000000001</v>
      </c>
      <c r="J427" s="87">
        <v>2024.3420000000001</v>
      </c>
      <c r="K427" s="87">
        <f t="shared" si="18"/>
        <v>-17598.019</v>
      </c>
      <c r="L427" s="87">
        <f t="shared" si="19"/>
        <v>-9900.9490000000005</v>
      </c>
    </row>
    <row r="428" spans="2:12" x14ac:dyDescent="0.3">
      <c r="B428" s="86" t="s">
        <v>68</v>
      </c>
      <c r="C428" s="87">
        <v>-7294.8549999999996</v>
      </c>
      <c r="D428" s="87">
        <v>-6105.54</v>
      </c>
      <c r="E428" s="87">
        <v>1.736</v>
      </c>
      <c r="F428" s="87">
        <v>1.736</v>
      </c>
      <c r="G428" s="87">
        <v>7.9329999999999998</v>
      </c>
      <c r="H428" s="87">
        <v>7.9329999999999998</v>
      </c>
      <c r="I428" s="87">
        <v>68.177999999999997</v>
      </c>
      <c r="J428" s="87">
        <v>68.177999999999997</v>
      </c>
      <c r="K428" s="87">
        <f t="shared" si="18"/>
        <v>-7217.0079999999998</v>
      </c>
      <c r="L428" s="87">
        <f t="shared" si="19"/>
        <v>-6027.6930000000002</v>
      </c>
    </row>
    <row r="429" spans="2:12" ht="23" x14ac:dyDescent="0.3">
      <c r="B429" s="86" t="s">
        <v>67</v>
      </c>
      <c r="C429" s="87">
        <v>-22910.457999999999</v>
      </c>
      <c r="D429" s="87">
        <v>-20722.829000000002</v>
      </c>
      <c r="E429" s="87">
        <v>10.254</v>
      </c>
      <c r="F429" s="87">
        <v>10.254</v>
      </c>
      <c r="G429" s="87">
        <v>259.55200000000002</v>
      </c>
      <c r="H429" s="87">
        <v>259.55200000000002</v>
      </c>
      <c r="I429" s="87">
        <v>1820.4290000000001</v>
      </c>
      <c r="J429" s="87">
        <v>1820.4290000000001</v>
      </c>
      <c r="K429" s="87">
        <f t="shared" si="18"/>
        <v>-20820.222999999998</v>
      </c>
      <c r="L429" s="87">
        <f t="shared" si="19"/>
        <v>-18632.594000000001</v>
      </c>
    </row>
    <row r="430" spans="2:12" ht="23" x14ac:dyDescent="0.3">
      <c r="B430" s="86" t="s">
        <v>66</v>
      </c>
      <c r="C430" s="87">
        <v>-2748.5160000000001</v>
      </c>
      <c r="D430" s="87">
        <v>-2740.2429999999999</v>
      </c>
      <c r="E430" s="87">
        <v>13.715999999999999</v>
      </c>
      <c r="F430" s="87">
        <v>13.715999999999999</v>
      </c>
      <c r="G430" s="87">
        <v>303.964</v>
      </c>
      <c r="H430" s="87">
        <v>303.964</v>
      </c>
      <c r="I430" s="87">
        <v>23.638999999999999</v>
      </c>
      <c r="J430" s="87">
        <v>23.638999999999999</v>
      </c>
      <c r="K430" s="87">
        <f t="shared" si="18"/>
        <v>-2407.1970000000001</v>
      </c>
      <c r="L430" s="87">
        <f t="shared" si="19"/>
        <v>-2398.924</v>
      </c>
    </row>
    <row r="431" spans="2:12" ht="23" x14ac:dyDescent="0.3">
      <c r="B431" s="86" t="s">
        <v>65</v>
      </c>
      <c r="C431" s="87">
        <v>-1999.46</v>
      </c>
      <c r="D431" s="87">
        <v>-1627.867</v>
      </c>
      <c r="E431" s="87">
        <v>0</v>
      </c>
      <c r="F431" s="87">
        <v>0</v>
      </c>
      <c r="G431" s="87">
        <v>1.909</v>
      </c>
      <c r="H431" s="87">
        <v>1.909</v>
      </c>
      <c r="I431" s="87">
        <v>73.269000000000005</v>
      </c>
      <c r="J431" s="87">
        <v>73.269000000000005</v>
      </c>
      <c r="K431" s="87">
        <f t="shared" si="18"/>
        <v>-1924.2819999999999</v>
      </c>
      <c r="L431" s="87">
        <f t="shared" si="19"/>
        <v>-1552.6889999999999</v>
      </c>
    </row>
    <row r="432" spans="2:12" x14ac:dyDescent="0.3">
      <c r="B432" s="82" t="s">
        <v>64</v>
      </c>
      <c r="C432" s="83">
        <v>-17758.998</v>
      </c>
      <c r="D432" s="83">
        <v>-15778.299000000001</v>
      </c>
      <c r="E432" s="83">
        <v>110.776</v>
      </c>
      <c r="F432" s="83">
        <v>110.776</v>
      </c>
      <c r="G432" s="83">
        <v>343.54899999999998</v>
      </c>
      <c r="H432" s="83">
        <v>343.54899999999998</v>
      </c>
      <c r="I432" s="83">
        <v>-157.10300000000001</v>
      </c>
      <c r="J432" s="83">
        <v>-157.10300000000001</v>
      </c>
      <c r="K432" s="83">
        <f t="shared" si="18"/>
        <v>-17461.775999999998</v>
      </c>
      <c r="L432" s="83">
        <f t="shared" si="19"/>
        <v>-15481.077000000001</v>
      </c>
    </row>
    <row r="433" spans="2:14" x14ac:dyDescent="0.3">
      <c r="B433" s="84" t="s">
        <v>63</v>
      </c>
      <c r="C433" s="85">
        <v>-5215.1049999999996</v>
      </c>
      <c r="D433" s="85">
        <v>-4414.6059999999998</v>
      </c>
      <c r="E433" s="85">
        <v>18.904</v>
      </c>
      <c r="F433" s="85">
        <v>18.904</v>
      </c>
      <c r="G433" s="85">
        <v>314.96199999999999</v>
      </c>
      <c r="H433" s="85">
        <v>314.96199999999999</v>
      </c>
      <c r="I433" s="85">
        <v>-90.087999999999994</v>
      </c>
      <c r="J433" s="85">
        <v>-90.087999999999994</v>
      </c>
      <c r="K433" s="85">
        <f t="shared" si="18"/>
        <v>-4971.3269999999993</v>
      </c>
      <c r="L433" s="85">
        <f t="shared" si="19"/>
        <v>-4170.8279999999995</v>
      </c>
      <c r="N433" s="68"/>
    </row>
    <row r="434" spans="2:14" x14ac:dyDescent="0.3">
      <c r="B434" s="86" t="s">
        <v>62</v>
      </c>
      <c r="C434" s="87">
        <v>-4409.6400000000003</v>
      </c>
      <c r="D434" s="87">
        <v>-3611.3270000000002</v>
      </c>
      <c r="E434" s="87">
        <v>12.896000000000001</v>
      </c>
      <c r="F434" s="87">
        <v>12.896000000000001</v>
      </c>
      <c r="G434" s="87">
        <v>313.38499999999999</v>
      </c>
      <c r="H434" s="87">
        <v>313.38499999999999</v>
      </c>
      <c r="I434" s="87">
        <v>-33.116999999999997</v>
      </c>
      <c r="J434" s="87">
        <v>-33.116999999999997</v>
      </c>
      <c r="K434" s="87">
        <f t="shared" si="18"/>
        <v>-4116.4760000000006</v>
      </c>
      <c r="L434" s="87">
        <f t="shared" si="19"/>
        <v>-3318.1630000000005</v>
      </c>
      <c r="N434" s="68"/>
    </row>
    <row r="435" spans="2:14" x14ac:dyDescent="0.3">
      <c r="B435" s="86" t="s">
        <v>61</v>
      </c>
      <c r="C435" s="87">
        <v>-805.46500000000003</v>
      </c>
      <c r="D435" s="87">
        <v>-803.279</v>
      </c>
      <c r="E435" s="87">
        <v>6.008</v>
      </c>
      <c r="F435" s="87">
        <v>6.008</v>
      </c>
      <c r="G435" s="87">
        <v>1.577</v>
      </c>
      <c r="H435" s="87">
        <v>1.577</v>
      </c>
      <c r="I435" s="87">
        <v>-56.970999999999997</v>
      </c>
      <c r="J435" s="87">
        <v>-56.970999999999997</v>
      </c>
      <c r="K435" s="87">
        <f t="shared" si="18"/>
        <v>-854.851</v>
      </c>
      <c r="L435" s="87">
        <f t="shared" si="19"/>
        <v>-852.66499999999996</v>
      </c>
      <c r="N435" s="68"/>
    </row>
    <row r="436" spans="2:14" x14ac:dyDescent="0.3">
      <c r="B436" s="84" t="s">
        <v>60</v>
      </c>
      <c r="C436" s="85">
        <v>-7356.7430000000004</v>
      </c>
      <c r="D436" s="85">
        <v>-6176.5429999999997</v>
      </c>
      <c r="E436" s="85">
        <v>91.872</v>
      </c>
      <c r="F436" s="85">
        <v>91.872</v>
      </c>
      <c r="G436" s="85">
        <v>28.587</v>
      </c>
      <c r="H436" s="85">
        <v>28.587</v>
      </c>
      <c r="I436" s="85">
        <v>-67.015000000000001</v>
      </c>
      <c r="J436" s="85">
        <v>-67.015000000000001</v>
      </c>
      <c r="K436" s="85">
        <f t="shared" si="18"/>
        <v>-7303.299</v>
      </c>
      <c r="L436" s="85">
        <f t="shared" si="19"/>
        <v>-6123.0989999999993</v>
      </c>
      <c r="N436" s="68"/>
    </row>
    <row r="437" spans="2:14" x14ac:dyDescent="0.3">
      <c r="B437" s="86" t="s">
        <v>59</v>
      </c>
      <c r="C437" s="87">
        <v>-4001.1959999999999</v>
      </c>
      <c r="D437" s="87">
        <v>-3438.2449999999999</v>
      </c>
      <c r="E437" s="87">
        <v>59.893999999999998</v>
      </c>
      <c r="F437" s="87">
        <v>59.893999999999998</v>
      </c>
      <c r="G437" s="87">
        <v>17.957000000000001</v>
      </c>
      <c r="H437" s="87">
        <v>17.957000000000001</v>
      </c>
      <c r="I437" s="87">
        <v>-66.11</v>
      </c>
      <c r="J437" s="87">
        <v>-66.11</v>
      </c>
      <c r="K437" s="87">
        <f t="shared" si="18"/>
        <v>-3989.4550000000004</v>
      </c>
      <c r="L437" s="87">
        <f t="shared" si="19"/>
        <v>-3426.5040000000004</v>
      </c>
      <c r="N437" s="68"/>
    </row>
    <row r="438" spans="2:14" ht="23" x14ac:dyDescent="0.3">
      <c r="B438" s="86" t="s">
        <v>58</v>
      </c>
      <c r="C438" s="87">
        <v>-3355.547</v>
      </c>
      <c r="D438" s="87">
        <v>-2738.2979999999998</v>
      </c>
      <c r="E438" s="87">
        <v>31.978000000000002</v>
      </c>
      <c r="F438" s="87">
        <v>31.978000000000002</v>
      </c>
      <c r="G438" s="87">
        <v>10.63</v>
      </c>
      <c r="H438" s="87">
        <v>10.63</v>
      </c>
      <c r="I438" s="87">
        <v>-0.90500000000000003</v>
      </c>
      <c r="J438" s="87">
        <v>-0.90500000000000003</v>
      </c>
      <c r="K438" s="87">
        <f t="shared" si="18"/>
        <v>-3313.8440000000001</v>
      </c>
      <c r="L438" s="87">
        <f t="shared" si="19"/>
        <v>-2696.5949999999998</v>
      </c>
      <c r="N438" s="68"/>
    </row>
    <row r="439" spans="2:14" x14ac:dyDescent="0.3">
      <c r="B439" s="84" t="s">
        <v>278</v>
      </c>
      <c r="C439" s="85">
        <v>-5187.1499999999996</v>
      </c>
      <c r="D439" s="85">
        <v>-5187.1499999999996</v>
      </c>
      <c r="E439" s="85">
        <v>0</v>
      </c>
      <c r="F439" s="85">
        <v>0</v>
      </c>
      <c r="G439" s="85">
        <v>0</v>
      </c>
      <c r="H439" s="85">
        <v>0</v>
      </c>
      <c r="I439" s="85">
        <v>0</v>
      </c>
      <c r="J439" s="85">
        <v>0</v>
      </c>
      <c r="K439" s="85">
        <f t="shared" si="18"/>
        <v>-5187.1499999999996</v>
      </c>
      <c r="L439" s="85">
        <f t="shared" si="19"/>
        <v>-5187.1499999999996</v>
      </c>
      <c r="N439" s="68"/>
    </row>
    <row r="440" spans="2:14" x14ac:dyDescent="0.3">
      <c r="B440" s="86" t="s">
        <v>278</v>
      </c>
      <c r="C440" s="87">
        <v>-5187.1499999999996</v>
      </c>
      <c r="D440" s="87">
        <v>-5187.1499999999996</v>
      </c>
      <c r="E440" s="87">
        <v>0</v>
      </c>
      <c r="F440" s="87">
        <v>0</v>
      </c>
      <c r="G440" s="87">
        <v>0</v>
      </c>
      <c r="H440" s="87">
        <v>0</v>
      </c>
      <c r="I440" s="87">
        <v>0</v>
      </c>
      <c r="J440" s="87">
        <v>0</v>
      </c>
      <c r="K440" s="87">
        <f t="shared" si="18"/>
        <v>-5187.1499999999996</v>
      </c>
      <c r="L440" s="87">
        <f t="shared" si="19"/>
        <v>-5187.1499999999996</v>
      </c>
      <c r="N440" s="68"/>
    </row>
    <row r="441" spans="2:14" x14ac:dyDescent="0.3">
      <c r="B441" s="82" t="s">
        <v>262</v>
      </c>
      <c r="C441" s="83">
        <v>-24374.813999999998</v>
      </c>
      <c r="D441" s="83">
        <v>0</v>
      </c>
      <c r="E441" s="83">
        <v>0</v>
      </c>
      <c r="F441" s="83">
        <v>0</v>
      </c>
      <c r="G441" s="83">
        <v>491.36500000000001</v>
      </c>
      <c r="H441" s="83">
        <v>0</v>
      </c>
      <c r="I441" s="83">
        <v>0</v>
      </c>
      <c r="J441" s="83">
        <v>0</v>
      </c>
      <c r="K441" s="83">
        <f t="shared" si="18"/>
        <v>-23883.448999999997</v>
      </c>
      <c r="L441" s="83">
        <f t="shared" si="19"/>
        <v>0</v>
      </c>
      <c r="N441" s="68"/>
    </row>
    <row r="442" spans="2:14" x14ac:dyDescent="0.3">
      <c r="B442" s="66" t="s">
        <v>1</v>
      </c>
      <c r="C442" s="67">
        <v>-65381.686000000002</v>
      </c>
      <c r="D442" s="67">
        <v>-24626.431</v>
      </c>
      <c r="E442" s="67">
        <v>500</v>
      </c>
      <c r="F442" s="67">
        <v>500</v>
      </c>
      <c r="G442" s="67">
        <v>2430.7660000000001</v>
      </c>
      <c r="H442" s="67">
        <v>1992.431</v>
      </c>
      <c r="I442" s="67">
        <v>-5747.6120000000001</v>
      </c>
      <c r="J442" s="67">
        <v>-5747.6120000000001</v>
      </c>
      <c r="K442" s="67">
        <f t="shared" si="18"/>
        <v>-68198.531999999992</v>
      </c>
      <c r="L442" s="67">
        <f t="shared" si="19"/>
        <v>-27881.612000000001</v>
      </c>
      <c r="N442" s="68"/>
    </row>
    <row r="443" spans="2:14" s="93" customFormat="1" x14ac:dyDescent="0.3">
      <c r="B443" s="88" t="s">
        <v>57</v>
      </c>
      <c r="C443" s="89">
        <v>-27971.168000000001</v>
      </c>
      <c r="D443" s="89">
        <v>-9370.2360000000008</v>
      </c>
      <c r="E443" s="89">
        <v>0</v>
      </c>
      <c r="F443" s="89">
        <v>0</v>
      </c>
      <c r="G443" s="89">
        <v>1992.431</v>
      </c>
      <c r="H443" s="89">
        <v>1992.431</v>
      </c>
      <c r="I443" s="89">
        <v>-480.66699999999997</v>
      </c>
      <c r="J443" s="89">
        <v>-480.66699999999997</v>
      </c>
      <c r="K443" s="89">
        <f t="shared" si="18"/>
        <v>-26459.404000000002</v>
      </c>
      <c r="L443" s="89">
        <f t="shared" si="19"/>
        <v>-7858.4720000000007</v>
      </c>
      <c r="N443" s="92"/>
    </row>
    <row r="444" spans="2:14" s="93" customFormat="1" x14ac:dyDescent="0.3">
      <c r="B444" s="88" t="s">
        <v>201</v>
      </c>
      <c r="C444" s="89">
        <v>0</v>
      </c>
      <c r="D444" s="89">
        <v>0</v>
      </c>
      <c r="E444" s="89">
        <v>0</v>
      </c>
      <c r="F444" s="89">
        <v>0</v>
      </c>
      <c r="G444" s="89">
        <v>0</v>
      </c>
      <c r="H444" s="89">
        <v>0</v>
      </c>
      <c r="I444" s="90">
        <v>-11645.971</v>
      </c>
      <c r="J444" s="90">
        <v>-6404.3050000000003</v>
      </c>
      <c r="K444" s="90">
        <f t="shared" si="18"/>
        <v>-11645.971</v>
      </c>
      <c r="L444" s="90">
        <f t="shared" si="19"/>
        <v>-6404.3050000000003</v>
      </c>
      <c r="M444" s="91"/>
      <c r="N444" s="92"/>
    </row>
    <row r="445" spans="2:14" s="93" customFormat="1" x14ac:dyDescent="0.3">
      <c r="B445" s="88" t="s">
        <v>56</v>
      </c>
      <c r="C445" s="89">
        <v>-26186.335999999999</v>
      </c>
      <c r="D445" s="89">
        <v>-15256.195</v>
      </c>
      <c r="E445" s="89">
        <v>500</v>
      </c>
      <c r="F445" s="89">
        <v>500</v>
      </c>
      <c r="G445" s="89">
        <v>0</v>
      </c>
      <c r="H445" s="89">
        <v>0</v>
      </c>
      <c r="I445" s="90">
        <v>6379.0259999999998</v>
      </c>
      <c r="J445" s="90">
        <v>1137.3600000000006</v>
      </c>
      <c r="K445" s="90">
        <f>C445+E445+G445+I445</f>
        <v>-19307.309999999998</v>
      </c>
      <c r="L445" s="90">
        <f t="shared" si="19"/>
        <v>-13618.834999999999</v>
      </c>
      <c r="N445" s="92"/>
    </row>
    <row r="446" spans="2:14" x14ac:dyDescent="0.3">
      <c r="B446" s="69" t="s">
        <v>262</v>
      </c>
      <c r="C446" s="81">
        <v>-11224.182000000001</v>
      </c>
      <c r="D446" s="81">
        <v>0</v>
      </c>
      <c r="E446" s="81">
        <v>0</v>
      </c>
      <c r="F446" s="81">
        <v>0</v>
      </c>
      <c r="G446" s="81">
        <v>438.33499999999998</v>
      </c>
      <c r="H446" s="81">
        <v>0</v>
      </c>
      <c r="I446" s="81">
        <v>0</v>
      </c>
      <c r="J446" s="81">
        <v>0</v>
      </c>
      <c r="K446" s="81">
        <f t="shared" si="18"/>
        <v>-10785.847000000002</v>
      </c>
      <c r="L446" s="81">
        <f t="shared" si="19"/>
        <v>0</v>
      </c>
      <c r="N446" s="68"/>
    </row>
    <row r="447" spans="2:14" x14ac:dyDescent="0.3">
      <c r="C447" s="76">
        <v>9.9999999999999995E-8</v>
      </c>
    </row>
    <row r="448" spans="2:14" ht="23" x14ac:dyDescent="0.3">
      <c r="B448" s="64" t="s">
        <v>55</v>
      </c>
      <c r="C448" s="65" t="s">
        <v>4</v>
      </c>
      <c r="D448" s="65" t="s">
        <v>3</v>
      </c>
      <c r="E448" s="65" t="s">
        <v>4</v>
      </c>
      <c r="F448" s="65" t="s">
        <v>3</v>
      </c>
      <c r="G448" s="65" t="s">
        <v>4</v>
      </c>
      <c r="H448" s="65" t="s">
        <v>3</v>
      </c>
      <c r="I448" s="65" t="s">
        <v>4</v>
      </c>
      <c r="J448" s="65" t="s">
        <v>3</v>
      </c>
      <c r="K448" s="65" t="s">
        <v>4</v>
      </c>
      <c r="L448" s="65" t="s">
        <v>3</v>
      </c>
      <c r="N448" s="68"/>
    </row>
    <row r="449" spans="2:14" x14ac:dyDescent="0.3">
      <c r="B449" s="66" t="s">
        <v>258</v>
      </c>
      <c r="C449" s="67">
        <v>74743.095000000001</v>
      </c>
      <c r="D449" s="67">
        <v>0</v>
      </c>
      <c r="E449" s="67">
        <v>0</v>
      </c>
      <c r="F449" s="67">
        <v>0</v>
      </c>
      <c r="G449" s="67">
        <v>0</v>
      </c>
      <c r="H449" s="67">
        <v>0</v>
      </c>
      <c r="I449" s="67">
        <v>0</v>
      </c>
      <c r="J449" s="67">
        <v>0</v>
      </c>
      <c r="K449" s="67">
        <f t="shared" si="18"/>
        <v>74743.095000000001</v>
      </c>
      <c r="L449" s="67">
        <f t="shared" si="19"/>
        <v>0</v>
      </c>
      <c r="N449" s="68"/>
    </row>
    <row r="450" spans="2:14" x14ac:dyDescent="0.3">
      <c r="B450" s="69" t="s">
        <v>274</v>
      </c>
      <c r="C450" s="81">
        <v>66038.952999999994</v>
      </c>
      <c r="D450" s="81">
        <v>0</v>
      </c>
      <c r="E450" s="81">
        <v>0</v>
      </c>
      <c r="F450" s="81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f t="shared" si="18"/>
        <v>66038.952999999994</v>
      </c>
      <c r="L450" s="81">
        <f t="shared" si="19"/>
        <v>0</v>
      </c>
      <c r="N450" s="68"/>
    </row>
    <row r="451" spans="2:14" x14ac:dyDescent="0.3">
      <c r="B451" s="69" t="s">
        <v>273</v>
      </c>
      <c r="C451" s="81">
        <v>423.53100000000001</v>
      </c>
      <c r="D451" s="81">
        <v>0</v>
      </c>
      <c r="E451" s="81">
        <v>0</v>
      </c>
      <c r="F451" s="81">
        <v>0</v>
      </c>
      <c r="G451" s="81">
        <v>0</v>
      </c>
      <c r="H451" s="81">
        <v>0</v>
      </c>
      <c r="I451" s="81">
        <v>0</v>
      </c>
      <c r="J451" s="81">
        <v>0</v>
      </c>
      <c r="K451" s="81">
        <f t="shared" ref="K451:K499" si="20">C451+E451+G451+I451</f>
        <v>423.53100000000001</v>
      </c>
      <c r="L451" s="81">
        <f t="shared" ref="L451:L499" si="21">D451+F451+H451+J451</f>
        <v>0</v>
      </c>
      <c r="N451" s="68"/>
    </row>
    <row r="452" spans="2:14" x14ac:dyDescent="0.3">
      <c r="B452" s="69" t="s">
        <v>272</v>
      </c>
      <c r="C452" s="81">
        <v>7787.6109999999999</v>
      </c>
      <c r="D452" s="81">
        <v>0</v>
      </c>
      <c r="E452" s="81">
        <v>0</v>
      </c>
      <c r="F452" s="81">
        <v>0</v>
      </c>
      <c r="G452" s="81">
        <v>0</v>
      </c>
      <c r="H452" s="81">
        <v>0</v>
      </c>
      <c r="I452" s="81">
        <v>0</v>
      </c>
      <c r="J452" s="81">
        <v>0</v>
      </c>
      <c r="K452" s="81">
        <f t="shared" si="20"/>
        <v>7787.6109999999999</v>
      </c>
      <c r="L452" s="81">
        <f t="shared" si="21"/>
        <v>0</v>
      </c>
    </row>
    <row r="453" spans="2:14" x14ac:dyDescent="0.3">
      <c r="B453" s="69" t="s">
        <v>270</v>
      </c>
      <c r="C453" s="81">
        <v>10</v>
      </c>
      <c r="D453" s="81">
        <v>0</v>
      </c>
      <c r="E453" s="81">
        <v>0</v>
      </c>
      <c r="F453" s="81">
        <v>0</v>
      </c>
      <c r="G453" s="81">
        <v>0</v>
      </c>
      <c r="H453" s="81">
        <v>0</v>
      </c>
      <c r="I453" s="81">
        <v>0</v>
      </c>
      <c r="J453" s="81">
        <v>0</v>
      </c>
      <c r="K453" s="81">
        <f t="shared" si="20"/>
        <v>10</v>
      </c>
      <c r="L453" s="81">
        <f t="shared" si="21"/>
        <v>0</v>
      </c>
    </row>
    <row r="454" spans="2:14" x14ac:dyDescent="0.3">
      <c r="B454" s="69" t="s">
        <v>268</v>
      </c>
      <c r="C454" s="81">
        <v>483</v>
      </c>
      <c r="D454" s="81">
        <v>0</v>
      </c>
      <c r="E454" s="81">
        <v>0</v>
      </c>
      <c r="F454" s="81">
        <v>0</v>
      </c>
      <c r="G454" s="81">
        <v>0</v>
      </c>
      <c r="H454" s="81">
        <v>0</v>
      </c>
      <c r="I454" s="81">
        <v>0</v>
      </c>
      <c r="J454" s="81">
        <v>0</v>
      </c>
      <c r="K454" s="81">
        <f t="shared" si="20"/>
        <v>483</v>
      </c>
      <c r="L454" s="81">
        <f t="shared" si="21"/>
        <v>0</v>
      </c>
    </row>
    <row r="455" spans="2:14" x14ac:dyDescent="0.3">
      <c r="B455" s="66" t="s">
        <v>2</v>
      </c>
      <c r="C455" s="67">
        <v>-7217231.1200000001</v>
      </c>
      <c r="D455" s="67">
        <v>-328962.38299999997</v>
      </c>
      <c r="E455" s="67">
        <v>200</v>
      </c>
      <c r="F455" s="67">
        <v>200</v>
      </c>
      <c r="G455" s="67">
        <v>11512.355</v>
      </c>
      <c r="H455" s="67">
        <v>8725.8050000000003</v>
      </c>
      <c r="I455" s="67">
        <v>-1270.58</v>
      </c>
      <c r="J455" s="67">
        <v>-1270.58</v>
      </c>
      <c r="K455" s="67">
        <f t="shared" si="20"/>
        <v>-7206789.3449999997</v>
      </c>
      <c r="L455" s="67">
        <f t="shared" si="21"/>
        <v>-321307.158</v>
      </c>
      <c r="N455" s="68"/>
    </row>
    <row r="456" spans="2:14" x14ac:dyDescent="0.3">
      <c r="B456" s="82" t="s">
        <v>54</v>
      </c>
      <c r="C456" s="83">
        <v>-4710435.3380000005</v>
      </c>
      <c r="D456" s="83">
        <v>-122074.54700000001</v>
      </c>
      <c r="E456" s="83">
        <v>0</v>
      </c>
      <c r="F456" s="83">
        <v>0</v>
      </c>
      <c r="G456" s="83">
        <v>4755.357</v>
      </c>
      <c r="H456" s="83">
        <v>4755.357</v>
      </c>
      <c r="I456" s="83">
        <v>-1526.7049999999999</v>
      </c>
      <c r="J456" s="83">
        <v>-1526.7049999999999</v>
      </c>
      <c r="K456" s="83">
        <f t="shared" si="20"/>
        <v>-4707206.6860000007</v>
      </c>
      <c r="L456" s="83">
        <f t="shared" si="21"/>
        <v>-118845.895</v>
      </c>
      <c r="N456" s="68"/>
    </row>
    <row r="457" spans="2:14" x14ac:dyDescent="0.3">
      <c r="B457" s="84" t="s">
        <v>53</v>
      </c>
      <c r="C457" s="85">
        <v>-17262.39</v>
      </c>
      <c r="D457" s="85">
        <v>-2111.9189999999999</v>
      </c>
      <c r="E457" s="85">
        <v>0</v>
      </c>
      <c r="F457" s="85">
        <v>0</v>
      </c>
      <c r="G457" s="85">
        <v>16.399999999999999</v>
      </c>
      <c r="H457" s="85">
        <v>16.399999999999999</v>
      </c>
      <c r="I457" s="85">
        <v>-339.49200000000002</v>
      </c>
      <c r="J457" s="85">
        <v>-339.49200000000002</v>
      </c>
      <c r="K457" s="85">
        <f t="shared" si="20"/>
        <v>-17585.481999999996</v>
      </c>
      <c r="L457" s="85">
        <f t="shared" si="21"/>
        <v>-2435.011</v>
      </c>
      <c r="N457" s="68"/>
    </row>
    <row r="458" spans="2:14" x14ac:dyDescent="0.3">
      <c r="B458" s="86" t="s">
        <v>51</v>
      </c>
      <c r="C458" s="87">
        <v>-346.50599999999997</v>
      </c>
      <c r="D458" s="87">
        <v>0</v>
      </c>
      <c r="E458" s="87">
        <v>0</v>
      </c>
      <c r="F458" s="87">
        <v>0</v>
      </c>
      <c r="G458" s="87">
        <v>0</v>
      </c>
      <c r="H458" s="87">
        <v>0</v>
      </c>
      <c r="I458" s="87">
        <v>0</v>
      </c>
      <c r="J458" s="87">
        <v>0</v>
      </c>
      <c r="K458" s="87">
        <f t="shared" si="20"/>
        <v>-346.50599999999997</v>
      </c>
      <c r="L458" s="87">
        <f t="shared" si="21"/>
        <v>0</v>
      </c>
      <c r="N458" s="68"/>
    </row>
    <row r="459" spans="2:14" x14ac:dyDescent="0.3">
      <c r="B459" s="86" t="s">
        <v>50</v>
      </c>
      <c r="C459" s="87">
        <v>-16503.431</v>
      </c>
      <c r="D459" s="87">
        <v>-1776.5920000000001</v>
      </c>
      <c r="E459" s="87">
        <v>0</v>
      </c>
      <c r="F459" s="87">
        <v>0</v>
      </c>
      <c r="G459" s="87">
        <v>16.399999999999999</v>
      </c>
      <c r="H459" s="87">
        <v>16.399999999999999</v>
      </c>
      <c r="I459" s="87">
        <v>-451.70299999999997</v>
      </c>
      <c r="J459" s="87">
        <v>-451.70299999999997</v>
      </c>
      <c r="K459" s="87">
        <f t="shared" si="20"/>
        <v>-16938.734</v>
      </c>
      <c r="L459" s="87">
        <f t="shared" si="21"/>
        <v>-2211.895</v>
      </c>
      <c r="N459" s="68"/>
    </row>
    <row r="460" spans="2:14" ht="23" x14ac:dyDescent="0.3">
      <c r="B460" s="86" t="s">
        <v>49</v>
      </c>
      <c r="C460" s="87">
        <v>-412.45299999999997</v>
      </c>
      <c r="D460" s="87">
        <v>-335.327</v>
      </c>
      <c r="E460" s="87">
        <v>0</v>
      </c>
      <c r="F460" s="87">
        <v>0</v>
      </c>
      <c r="G460" s="87">
        <v>0</v>
      </c>
      <c r="H460" s="87">
        <v>0</v>
      </c>
      <c r="I460" s="87">
        <v>112.211</v>
      </c>
      <c r="J460" s="87">
        <v>112.211</v>
      </c>
      <c r="K460" s="87">
        <f t="shared" si="20"/>
        <v>-300.24199999999996</v>
      </c>
      <c r="L460" s="87">
        <f t="shared" si="21"/>
        <v>-223.11599999999999</v>
      </c>
      <c r="N460" s="68"/>
    </row>
    <row r="461" spans="2:14" x14ac:dyDescent="0.3">
      <c r="B461" s="84" t="s">
        <v>48</v>
      </c>
      <c r="C461" s="85">
        <v>-3537231.0219999999</v>
      </c>
      <c r="D461" s="85">
        <v>-6556.4160000000002</v>
      </c>
      <c r="E461" s="85">
        <v>0</v>
      </c>
      <c r="F461" s="85">
        <v>0</v>
      </c>
      <c r="G461" s="85">
        <v>227.45</v>
      </c>
      <c r="H461" s="85">
        <v>227.45</v>
      </c>
      <c r="I461" s="85">
        <v>-653.36300000000006</v>
      </c>
      <c r="J461" s="85">
        <v>-653.36300000000006</v>
      </c>
      <c r="K461" s="85">
        <f t="shared" si="20"/>
        <v>-3537656.9349999996</v>
      </c>
      <c r="L461" s="85">
        <f t="shared" si="21"/>
        <v>-6982.3290000000006</v>
      </c>
      <c r="N461" s="68"/>
    </row>
    <row r="462" spans="2:14" ht="23" x14ac:dyDescent="0.3">
      <c r="B462" s="86" t="s">
        <v>277</v>
      </c>
      <c r="C462" s="87">
        <v>-650.55100000000004</v>
      </c>
      <c r="D462" s="87">
        <v>-132.4</v>
      </c>
      <c r="E462" s="87">
        <v>0</v>
      </c>
      <c r="F462" s="87">
        <v>0</v>
      </c>
      <c r="G462" s="87">
        <v>71.602000000000004</v>
      </c>
      <c r="H462" s="87">
        <v>71.602000000000004</v>
      </c>
      <c r="I462" s="87">
        <v>0</v>
      </c>
      <c r="J462" s="87">
        <v>0</v>
      </c>
      <c r="K462" s="87">
        <f t="shared" si="20"/>
        <v>-578.94900000000007</v>
      </c>
      <c r="L462" s="87">
        <f t="shared" si="21"/>
        <v>-60.798000000000002</v>
      </c>
      <c r="N462" s="68"/>
    </row>
    <row r="463" spans="2:14" ht="23" x14ac:dyDescent="0.3">
      <c r="B463" s="86" t="s">
        <v>47</v>
      </c>
      <c r="C463" s="87">
        <v>-3536580.4709999999</v>
      </c>
      <c r="D463" s="87">
        <v>-6424.0159999999996</v>
      </c>
      <c r="E463" s="87">
        <v>0</v>
      </c>
      <c r="F463" s="87">
        <v>0</v>
      </c>
      <c r="G463" s="87">
        <v>155.84800000000001</v>
      </c>
      <c r="H463" s="87">
        <v>155.84800000000001</v>
      </c>
      <c r="I463" s="87">
        <v>-653.36300000000006</v>
      </c>
      <c r="J463" s="87">
        <v>-653.36300000000006</v>
      </c>
      <c r="K463" s="87">
        <f t="shared" si="20"/>
        <v>-3537077.9859999996</v>
      </c>
      <c r="L463" s="87">
        <f t="shared" si="21"/>
        <v>-6921.5309999999999</v>
      </c>
      <c r="N463" s="68"/>
    </row>
    <row r="464" spans="2:14" x14ac:dyDescent="0.3">
      <c r="B464" s="84" t="s">
        <v>46</v>
      </c>
      <c r="C464" s="85">
        <v>-154169.58499999999</v>
      </c>
      <c r="D464" s="85">
        <v>-68378.282000000007</v>
      </c>
      <c r="E464" s="85">
        <v>0</v>
      </c>
      <c r="F464" s="85">
        <v>0</v>
      </c>
      <c r="G464" s="85">
        <v>2444.8649999999998</v>
      </c>
      <c r="H464" s="85">
        <v>2444.8649999999998</v>
      </c>
      <c r="I464" s="85">
        <v>-1286.6610000000001</v>
      </c>
      <c r="J464" s="85">
        <v>-1286.6610000000001</v>
      </c>
      <c r="K464" s="85">
        <f t="shared" si="20"/>
        <v>-153011.38099999999</v>
      </c>
      <c r="L464" s="85">
        <f t="shared" si="21"/>
        <v>-67220.078000000009</v>
      </c>
      <c r="N464" s="68"/>
    </row>
    <row r="465" spans="2:14" ht="23" x14ac:dyDescent="0.3">
      <c r="B465" s="86" t="s">
        <v>45</v>
      </c>
      <c r="C465" s="87">
        <v>-14135.32</v>
      </c>
      <c r="D465" s="87">
        <v>-4200.4040000000005</v>
      </c>
      <c r="E465" s="87">
        <v>0</v>
      </c>
      <c r="F465" s="87">
        <v>0</v>
      </c>
      <c r="G465" s="87">
        <v>2018.25</v>
      </c>
      <c r="H465" s="87">
        <v>2018.25</v>
      </c>
      <c r="I465" s="87">
        <v>-358.65199999999999</v>
      </c>
      <c r="J465" s="87">
        <v>-358.65199999999999</v>
      </c>
      <c r="K465" s="87">
        <f t="shared" si="20"/>
        <v>-12475.722</v>
      </c>
      <c r="L465" s="87">
        <f t="shared" si="21"/>
        <v>-2540.8060000000005</v>
      </c>
      <c r="N465" s="68"/>
    </row>
    <row r="466" spans="2:14" ht="23" x14ac:dyDescent="0.3">
      <c r="B466" s="86" t="s">
        <v>44</v>
      </c>
      <c r="C466" s="87">
        <v>-140034.26500000001</v>
      </c>
      <c r="D466" s="87">
        <v>-64177.877999999997</v>
      </c>
      <c r="E466" s="87">
        <v>0</v>
      </c>
      <c r="F466" s="87">
        <v>0</v>
      </c>
      <c r="G466" s="87">
        <v>426.61500000000001</v>
      </c>
      <c r="H466" s="87">
        <v>426.61500000000001</v>
      </c>
      <c r="I466" s="87">
        <v>-928.00900000000001</v>
      </c>
      <c r="J466" s="87">
        <v>-928.00900000000001</v>
      </c>
      <c r="K466" s="87">
        <f t="shared" si="20"/>
        <v>-140535.65900000001</v>
      </c>
      <c r="L466" s="87">
        <f t="shared" si="21"/>
        <v>-64679.271999999997</v>
      </c>
      <c r="N466" s="68"/>
    </row>
    <row r="467" spans="2:14" x14ac:dyDescent="0.3">
      <c r="B467" s="84" t="s">
        <v>43</v>
      </c>
      <c r="C467" s="85">
        <v>-1001126.053</v>
      </c>
      <c r="D467" s="85">
        <v>-44399.902000000002</v>
      </c>
      <c r="E467" s="85">
        <v>0</v>
      </c>
      <c r="F467" s="85">
        <v>0</v>
      </c>
      <c r="G467" s="85">
        <v>2016.6420000000001</v>
      </c>
      <c r="H467" s="85">
        <v>2016.6420000000001</v>
      </c>
      <c r="I467" s="85">
        <v>787.03800000000001</v>
      </c>
      <c r="J467" s="85">
        <v>787.03800000000001</v>
      </c>
      <c r="K467" s="85">
        <f t="shared" si="20"/>
        <v>-998322.37300000002</v>
      </c>
      <c r="L467" s="85">
        <f t="shared" si="21"/>
        <v>-41596.222000000002</v>
      </c>
      <c r="N467" s="68"/>
    </row>
    <row r="468" spans="2:14" x14ac:dyDescent="0.3">
      <c r="B468" s="86" t="s">
        <v>42</v>
      </c>
      <c r="C468" s="87">
        <v>-950781.16500000004</v>
      </c>
      <c r="D468" s="87">
        <v>-5624.1660000000002</v>
      </c>
      <c r="E468" s="87">
        <v>0</v>
      </c>
      <c r="F468" s="87">
        <v>0</v>
      </c>
      <c r="G468" s="87">
        <v>57.4</v>
      </c>
      <c r="H468" s="87">
        <v>57.4</v>
      </c>
      <c r="I468" s="87">
        <v>-573.99099999999999</v>
      </c>
      <c r="J468" s="87">
        <v>-573.99099999999999</v>
      </c>
      <c r="K468" s="87">
        <f t="shared" si="20"/>
        <v>-951297.75600000005</v>
      </c>
      <c r="L468" s="87">
        <f t="shared" si="21"/>
        <v>-6140.7570000000005</v>
      </c>
      <c r="N468" s="68"/>
    </row>
    <row r="469" spans="2:14" x14ac:dyDescent="0.3">
      <c r="B469" s="86" t="s">
        <v>41</v>
      </c>
      <c r="C469" s="87">
        <v>-34363.794000000002</v>
      </c>
      <c r="D469" s="87">
        <v>-27250.76</v>
      </c>
      <c r="E469" s="87">
        <v>0</v>
      </c>
      <c r="F469" s="87">
        <v>0</v>
      </c>
      <c r="G469" s="87">
        <v>1069.56</v>
      </c>
      <c r="H469" s="87">
        <v>1069.56</v>
      </c>
      <c r="I469" s="87">
        <v>606.18200000000002</v>
      </c>
      <c r="J469" s="87">
        <v>606.18200000000002</v>
      </c>
      <c r="K469" s="87">
        <f t="shared" si="20"/>
        <v>-32688.052000000003</v>
      </c>
      <c r="L469" s="87">
        <f t="shared" si="21"/>
        <v>-25575.017999999996</v>
      </c>
      <c r="N469" s="68"/>
    </row>
    <row r="470" spans="2:14" ht="23" x14ac:dyDescent="0.3">
      <c r="B470" s="86" t="s">
        <v>40</v>
      </c>
      <c r="C470" s="87">
        <v>-2438.83</v>
      </c>
      <c r="D470" s="87">
        <v>-2045.443</v>
      </c>
      <c r="E470" s="87">
        <v>0</v>
      </c>
      <c r="F470" s="87">
        <v>0</v>
      </c>
      <c r="G470" s="87">
        <v>27.24</v>
      </c>
      <c r="H470" s="87">
        <v>27.24</v>
      </c>
      <c r="I470" s="87">
        <v>26.617999999999999</v>
      </c>
      <c r="J470" s="87">
        <v>26.617999999999999</v>
      </c>
      <c r="K470" s="87">
        <f t="shared" si="20"/>
        <v>-2384.9720000000002</v>
      </c>
      <c r="L470" s="87">
        <f t="shared" si="21"/>
        <v>-1991.585</v>
      </c>
      <c r="N470" s="68"/>
    </row>
    <row r="471" spans="2:14" ht="23" x14ac:dyDescent="0.3">
      <c r="B471" s="86" t="s">
        <v>39</v>
      </c>
      <c r="C471" s="87">
        <v>-5122.2359999999999</v>
      </c>
      <c r="D471" s="87">
        <v>-3080.4389999999999</v>
      </c>
      <c r="E471" s="87">
        <v>0</v>
      </c>
      <c r="F471" s="87">
        <v>0</v>
      </c>
      <c r="G471" s="87">
        <v>731.322</v>
      </c>
      <c r="H471" s="87">
        <v>731.322</v>
      </c>
      <c r="I471" s="87">
        <v>197.41800000000001</v>
      </c>
      <c r="J471" s="87">
        <v>197.41800000000001</v>
      </c>
      <c r="K471" s="87">
        <f t="shared" si="20"/>
        <v>-4193.4960000000001</v>
      </c>
      <c r="L471" s="87">
        <f t="shared" si="21"/>
        <v>-2151.6989999999996</v>
      </c>
      <c r="N471" s="68"/>
    </row>
    <row r="472" spans="2:14" x14ac:dyDescent="0.3">
      <c r="B472" s="86" t="s">
        <v>38</v>
      </c>
      <c r="C472" s="87">
        <v>-8420.0280000000002</v>
      </c>
      <c r="D472" s="87">
        <v>-6399.0940000000001</v>
      </c>
      <c r="E472" s="87">
        <v>0</v>
      </c>
      <c r="F472" s="87">
        <v>0</v>
      </c>
      <c r="G472" s="87">
        <v>131.12</v>
      </c>
      <c r="H472" s="87">
        <v>131.12</v>
      </c>
      <c r="I472" s="87">
        <v>530.81100000000004</v>
      </c>
      <c r="J472" s="87">
        <v>530.81100000000004</v>
      </c>
      <c r="K472" s="87">
        <f t="shared" si="20"/>
        <v>-7758.0969999999998</v>
      </c>
      <c r="L472" s="87">
        <f t="shared" si="21"/>
        <v>-5737.1630000000005</v>
      </c>
      <c r="N472" s="68"/>
    </row>
    <row r="473" spans="2:14" ht="23" x14ac:dyDescent="0.3">
      <c r="B473" s="84" t="s">
        <v>37</v>
      </c>
      <c r="C473" s="85">
        <v>-646.28800000000001</v>
      </c>
      <c r="D473" s="85">
        <v>-628.02800000000002</v>
      </c>
      <c r="E473" s="85">
        <v>0</v>
      </c>
      <c r="F473" s="85">
        <v>0</v>
      </c>
      <c r="G473" s="85">
        <v>50</v>
      </c>
      <c r="H473" s="85">
        <v>50</v>
      </c>
      <c r="I473" s="85">
        <v>-34.226999999999997</v>
      </c>
      <c r="J473" s="85">
        <v>-34.226999999999997</v>
      </c>
      <c r="K473" s="85">
        <f t="shared" si="20"/>
        <v>-630.51499999999999</v>
      </c>
      <c r="L473" s="85">
        <f t="shared" si="21"/>
        <v>-612.255</v>
      </c>
      <c r="N473" s="68"/>
    </row>
    <row r="474" spans="2:14" ht="23" x14ac:dyDescent="0.3">
      <c r="B474" s="86" t="s">
        <v>35</v>
      </c>
      <c r="C474" s="87">
        <v>-646.28800000000001</v>
      </c>
      <c r="D474" s="87">
        <v>-628.02800000000002</v>
      </c>
      <c r="E474" s="87">
        <v>0</v>
      </c>
      <c r="F474" s="87">
        <v>0</v>
      </c>
      <c r="G474" s="87">
        <v>50</v>
      </c>
      <c r="H474" s="87">
        <v>50</v>
      </c>
      <c r="I474" s="87">
        <v>-34.226999999999997</v>
      </c>
      <c r="J474" s="87">
        <v>-34.226999999999997</v>
      </c>
      <c r="K474" s="87">
        <f t="shared" si="20"/>
        <v>-630.51499999999999</v>
      </c>
      <c r="L474" s="87">
        <f t="shared" si="21"/>
        <v>-612.255</v>
      </c>
      <c r="N474" s="68"/>
    </row>
    <row r="475" spans="2:14" x14ac:dyDescent="0.3">
      <c r="B475" s="82" t="s">
        <v>33</v>
      </c>
      <c r="C475" s="83">
        <v>-2499491.9</v>
      </c>
      <c r="D475" s="83">
        <v>-206887.83600000001</v>
      </c>
      <c r="E475" s="83">
        <v>200</v>
      </c>
      <c r="F475" s="83">
        <v>200</v>
      </c>
      <c r="G475" s="83">
        <v>6630.4480000000003</v>
      </c>
      <c r="H475" s="83">
        <v>3970.4479999999999</v>
      </c>
      <c r="I475" s="83">
        <v>256.125</v>
      </c>
      <c r="J475" s="83">
        <v>256.125</v>
      </c>
      <c r="K475" s="83">
        <f t="shared" si="20"/>
        <v>-2492405.327</v>
      </c>
      <c r="L475" s="83">
        <f t="shared" si="21"/>
        <v>-202461.26300000001</v>
      </c>
      <c r="N475" s="68"/>
    </row>
    <row r="476" spans="2:14" x14ac:dyDescent="0.3">
      <c r="B476" s="84" t="s">
        <v>32</v>
      </c>
      <c r="C476" s="85">
        <v>-9781.3880000000008</v>
      </c>
      <c r="D476" s="85">
        <v>-6642.24</v>
      </c>
      <c r="E476" s="85">
        <v>0</v>
      </c>
      <c r="F476" s="85">
        <v>0</v>
      </c>
      <c r="G476" s="85">
        <v>115.499</v>
      </c>
      <c r="H476" s="85">
        <v>115.499</v>
      </c>
      <c r="I476" s="85">
        <v>-545.25300000000004</v>
      </c>
      <c r="J476" s="85">
        <v>-545.25300000000004</v>
      </c>
      <c r="K476" s="85">
        <f t="shared" si="20"/>
        <v>-10211.142000000002</v>
      </c>
      <c r="L476" s="85">
        <f t="shared" si="21"/>
        <v>-7071.9939999999997</v>
      </c>
      <c r="N476" s="68"/>
    </row>
    <row r="477" spans="2:14" ht="23" x14ac:dyDescent="0.3">
      <c r="B477" s="86" t="s">
        <v>31</v>
      </c>
      <c r="C477" s="87">
        <v>-1021.253</v>
      </c>
      <c r="D477" s="87">
        <v>-995.505</v>
      </c>
      <c r="E477" s="87">
        <v>0</v>
      </c>
      <c r="F477" s="87">
        <v>0</v>
      </c>
      <c r="G477" s="87">
        <v>60.375999999999998</v>
      </c>
      <c r="H477" s="87">
        <v>60.375999999999998</v>
      </c>
      <c r="I477" s="87">
        <v>46.481999999999999</v>
      </c>
      <c r="J477" s="87">
        <v>46.481999999999999</v>
      </c>
      <c r="K477" s="87">
        <f t="shared" si="20"/>
        <v>-914.3950000000001</v>
      </c>
      <c r="L477" s="87">
        <f t="shared" si="21"/>
        <v>-888.64700000000005</v>
      </c>
      <c r="N477" s="68"/>
    </row>
    <row r="478" spans="2:14" ht="23" x14ac:dyDescent="0.3">
      <c r="B478" s="86" t="s">
        <v>30</v>
      </c>
      <c r="C478" s="87">
        <v>-3052.248</v>
      </c>
      <c r="D478" s="87">
        <v>-2019.2329999999999</v>
      </c>
      <c r="E478" s="87">
        <v>0</v>
      </c>
      <c r="F478" s="87">
        <v>0</v>
      </c>
      <c r="G478" s="87">
        <v>16.425999999999998</v>
      </c>
      <c r="H478" s="87">
        <v>16.425999999999998</v>
      </c>
      <c r="I478" s="87">
        <v>-134.07</v>
      </c>
      <c r="J478" s="87">
        <v>-134.07</v>
      </c>
      <c r="K478" s="87">
        <f t="shared" si="20"/>
        <v>-3169.8920000000003</v>
      </c>
      <c r="L478" s="87">
        <f t="shared" si="21"/>
        <v>-2136.877</v>
      </c>
      <c r="N478" s="68"/>
    </row>
    <row r="479" spans="2:14" x14ac:dyDescent="0.3">
      <c r="B479" s="86" t="s">
        <v>29</v>
      </c>
      <c r="C479" s="87">
        <v>-977.05700000000002</v>
      </c>
      <c r="D479" s="87">
        <v>-935.73299999999995</v>
      </c>
      <c r="E479" s="87">
        <v>0</v>
      </c>
      <c r="F479" s="87">
        <v>0</v>
      </c>
      <c r="G479" s="87">
        <v>7.49</v>
      </c>
      <c r="H479" s="87">
        <v>7.49</v>
      </c>
      <c r="I479" s="87">
        <v>-460.10300000000001</v>
      </c>
      <c r="J479" s="87">
        <v>-460.10300000000001</v>
      </c>
      <c r="K479" s="87">
        <f t="shared" si="20"/>
        <v>-1429.67</v>
      </c>
      <c r="L479" s="87">
        <f t="shared" si="21"/>
        <v>-1388.346</v>
      </c>
      <c r="N479" s="68"/>
    </row>
    <row r="480" spans="2:14" ht="23" x14ac:dyDescent="0.3">
      <c r="B480" s="86" t="s">
        <v>28</v>
      </c>
      <c r="C480" s="87">
        <v>-4730.83</v>
      </c>
      <c r="D480" s="87">
        <v>-2691.7689999999998</v>
      </c>
      <c r="E480" s="87">
        <v>0</v>
      </c>
      <c r="F480" s="87">
        <v>0</v>
      </c>
      <c r="G480" s="87">
        <v>31.207000000000001</v>
      </c>
      <c r="H480" s="87">
        <v>31.207000000000001</v>
      </c>
      <c r="I480" s="87">
        <v>2.4380000000000002</v>
      </c>
      <c r="J480" s="87">
        <v>2.4380000000000002</v>
      </c>
      <c r="K480" s="87">
        <f t="shared" si="20"/>
        <v>-4697.1849999999995</v>
      </c>
      <c r="L480" s="87">
        <f t="shared" si="21"/>
        <v>-2658.1239999999998</v>
      </c>
      <c r="N480" s="68"/>
    </row>
    <row r="481" spans="2:14" x14ac:dyDescent="0.3">
      <c r="B481" s="84" t="s">
        <v>27</v>
      </c>
      <c r="C481" s="85">
        <v>-26123.853999999999</v>
      </c>
      <c r="D481" s="85">
        <v>-23929.819</v>
      </c>
      <c r="E481" s="85">
        <v>0</v>
      </c>
      <c r="F481" s="85">
        <v>0</v>
      </c>
      <c r="G481" s="85">
        <v>181.078</v>
      </c>
      <c r="H481" s="85">
        <v>181.078</v>
      </c>
      <c r="I481" s="85">
        <v>-194.10400000000001</v>
      </c>
      <c r="J481" s="85">
        <v>-194.10400000000001</v>
      </c>
      <c r="K481" s="85">
        <f t="shared" si="20"/>
        <v>-26136.879999999997</v>
      </c>
      <c r="L481" s="85">
        <f t="shared" si="21"/>
        <v>-23942.844999999998</v>
      </c>
      <c r="N481" s="68"/>
    </row>
    <row r="482" spans="2:14" ht="23" x14ac:dyDescent="0.3">
      <c r="B482" s="86" t="s">
        <v>26</v>
      </c>
      <c r="C482" s="87">
        <v>-8756.0959999999995</v>
      </c>
      <c r="D482" s="87">
        <v>-7251.7619999999997</v>
      </c>
      <c r="E482" s="87">
        <v>0</v>
      </c>
      <c r="F482" s="87">
        <v>0</v>
      </c>
      <c r="G482" s="87">
        <v>46.828000000000003</v>
      </c>
      <c r="H482" s="87">
        <v>46.828000000000003</v>
      </c>
      <c r="I482" s="87">
        <v>-24.257000000000001</v>
      </c>
      <c r="J482" s="87">
        <v>-24.257000000000001</v>
      </c>
      <c r="K482" s="87">
        <f t="shared" si="20"/>
        <v>-8733.5249999999996</v>
      </c>
      <c r="L482" s="87">
        <f t="shared" si="21"/>
        <v>-7229.1909999999989</v>
      </c>
      <c r="N482" s="68"/>
    </row>
    <row r="483" spans="2:14" x14ac:dyDescent="0.3">
      <c r="B483" s="86" t="s">
        <v>25</v>
      </c>
      <c r="C483" s="87">
        <v>-3757.3989999999999</v>
      </c>
      <c r="D483" s="87">
        <v>-3723.2849999999999</v>
      </c>
      <c r="E483" s="87">
        <v>0</v>
      </c>
      <c r="F483" s="87">
        <v>0</v>
      </c>
      <c r="G483" s="87">
        <v>134.25</v>
      </c>
      <c r="H483" s="87">
        <v>134.25</v>
      </c>
      <c r="I483" s="87">
        <v>-107.955</v>
      </c>
      <c r="J483" s="87">
        <v>-107.955</v>
      </c>
      <c r="K483" s="87">
        <f t="shared" si="20"/>
        <v>-3731.1039999999998</v>
      </c>
      <c r="L483" s="87">
        <f t="shared" si="21"/>
        <v>-3696.99</v>
      </c>
      <c r="N483" s="68"/>
    </row>
    <row r="484" spans="2:14" ht="23" x14ac:dyDescent="0.3">
      <c r="B484" s="86" t="s">
        <v>24</v>
      </c>
      <c r="C484" s="87">
        <v>-1205.643</v>
      </c>
      <c r="D484" s="87">
        <v>-552.87599999999998</v>
      </c>
      <c r="E484" s="87">
        <v>0</v>
      </c>
      <c r="F484" s="87">
        <v>0</v>
      </c>
      <c r="G484" s="87">
        <v>0</v>
      </c>
      <c r="H484" s="87">
        <v>0</v>
      </c>
      <c r="I484" s="87">
        <v>-7.8650000000000002</v>
      </c>
      <c r="J484" s="87">
        <v>-7.8650000000000002</v>
      </c>
      <c r="K484" s="87">
        <f t="shared" si="20"/>
        <v>-1213.508</v>
      </c>
      <c r="L484" s="87">
        <f t="shared" si="21"/>
        <v>-560.74099999999999</v>
      </c>
      <c r="N484" s="68"/>
    </row>
    <row r="485" spans="2:14" ht="23" x14ac:dyDescent="0.3">
      <c r="B485" s="86" t="s">
        <v>23</v>
      </c>
      <c r="C485" s="87">
        <v>-5417.5540000000001</v>
      </c>
      <c r="D485" s="87">
        <v>-5415.5450000000001</v>
      </c>
      <c r="E485" s="87">
        <v>0</v>
      </c>
      <c r="F485" s="87">
        <v>0</v>
      </c>
      <c r="G485" s="87">
        <v>0</v>
      </c>
      <c r="H485" s="87">
        <v>0</v>
      </c>
      <c r="I485" s="87">
        <v>-19.033000000000001</v>
      </c>
      <c r="J485" s="87">
        <v>-19.033000000000001</v>
      </c>
      <c r="K485" s="87">
        <f t="shared" si="20"/>
        <v>-5436.5870000000004</v>
      </c>
      <c r="L485" s="87">
        <f t="shared" si="21"/>
        <v>-5434.5780000000004</v>
      </c>
      <c r="N485" s="68"/>
    </row>
    <row r="486" spans="2:14" ht="23" x14ac:dyDescent="0.3">
      <c r="B486" s="86" t="s">
        <v>22</v>
      </c>
      <c r="C486" s="87">
        <v>-6987.1620000000003</v>
      </c>
      <c r="D486" s="87">
        <v>-6986.3509999999997</v>
      </c>
      <c r="E486" s="87">
        <v>0</v>
      </c>
      <c r="F486" s="87">
        <v>0</v>
      </c>
      <c r="G486" s="87">
        <v>0</v>
      </c>
      <c r="H486" s="87">
        <v>0</v>
      </c>
      <c r="I486" s="87">
        <v>-34.994</v>
      </c>
      <c r="J486" s="87">
        <v>-34.994</v>
      </c>
      <c r="K486" s="87">
        <f t="shared" si="20"/>
        <v>-7022.1559999999999</v>
      </c>
      <c r="L486" s="87">
        <f t="shared" si="21"/>
        <v>-7021.3449999999993</v>
      </c>
      <c r="N486" s="68"/>
    </row>
    <row r="487" spans="2:14" x14ac:dyDescent="0.3">
      <c r="B487" s="84" t="s">
        <v>21</v>
      </c>
      <c r="C487" s="85">
        <v>-2463586.6579999998</v>
      </c>
      <c r="D487" s="85">
        <v>-176315.777</v>
      </c>
      <c r="E487" s="85">
        <v>200</v>
      </c>
      <c r="F487" s="85">
        <v>200</v>
      </c>
      <c r="G487" s="85">
        <v>6333.8710000000001</v>
      </c>
      <c r="H487" s="85">
        <v>3673.8710000000001</v>
      </c>
      <c r="I487" s="85">
        <v>995.48199999999997</v>
      </c>
      <c r="J487" s="85">
        <v>995.48199999999997</v>
      </c>
      <c r="K487" s="85">
        <f t="shared" si="20"/>
        <v>-2456057.3050000002</v>
      </c>
      <c r="L487" s="85">
        <f t="shared" si="21"/>
        <v>-171446.424</v>
      </c>
      <c r="N487" s="68"/>
    </row>
    <row r="488" spans="2:14" x14ac:dyDescent="0.3">
      <c r="B488" s="86" t="s">
        <v>20</v>
      </c>
      <c r="C488" s="87">
        <v>-3392.4070000000002</v>
      </c>
      <c r="D488" s="87">
        <v>-3079.4290000000001</v>
      </c>
      <c r="E488" s="87">
        <v>200</v>
      </c>
      <c r="F488" s="87">
        <v>200</v>
      </c>
      <c r="G488" s="87">
        <v>85.676000000000002</v>
      </c>
      <c r="H488" s="87">
        <v>85.676000000000002</v>
      </c>
      <c r="I488" s="87">
        <v>300.084</v>
      </c>
      <c r="J488" s="87">
        <v>300.084</v>
      </c>
      <c r="K488" s="87">
        <f t="shared" si="20"/>
        <v>-2806.6470000000004</v>
      </c>
      <c r="L488" s="87">
        <f t="shared" si="21"/>
        <v>-2493.6690000000003</v>
      </c>
      <c r="N488" s="68"/>
    </row>
    <row r="489" spans="2:14" x14ac:dyDescent="0.3">
      <c r="B489" s="86" t="s">
        <v>276</v>
      </c>
      <c r="C489" s="87">
        <v>-46233.296000000002</v>
      </c>
      <c r="D489" s="87">
        <v>-14863.296</v>
      </c>
      <c r="E489" s="87">
        <v>0</v>
      </c>
      <c r="F489" s="87">
        <v>0</v>
      </c>
      <c r="G489" s="87">
        <v>0</v>
      </c>
      <c r="H489" s="87">
        <v>0</v>
      </c>
      <c r="I489" s="87">
        <v>0</v>
      </c>
      <c r="J489" s="87">
        <v>0</v>
      </c>
      <c r="K489" s="87">
        <f t="shared" si="20"/>
        <v>-46233.296000000002</v>
      </c>
      <c r="L489" s="87">
        <f t="shared" si="21"/>
        <v>-14863.296</v>
      </c>
      <c r="N489" s="68"/>
    </row>
    <row r="490" spans="2:14" x14ac:dyDescent="0.3">
      <c r="B490" s="86" t="s">
        <v>19</v>
      </c>
      <c r="C490" s="87">
        <v>-7604.8230000000003</v>
      </c>
      <c r="D490" s="87">
        <v>-5429.5789999999997</v>
      </c>
      <c r="E490" s="87">
        <v>0</v>
      </c>
      <c r="F490" s="87">
        <v>0</v>
      </c>
      <c r="G490" s="87">
        <v>21.036000000000001</v>
      </c>
      <c r="H490" s="87">
        <v>21.036000000000001</v>
      </c>
      <c r="I490" s="87">
        <v>164.37799999999999</v>
      </c>
      <c r="J490" s="87">
        <v>164.37799999999999</v>
      </c>
      <c r="K490" s="87">
        <f t="shared" si="20"/>
        <v>-7419.4090000000006</v>
      </c>
      <c r="L490" s="87">
        <f t="shared" si="21"/>
        <v>-5244.165</v>
      </c>
      <c r="N490" s="68"/>
    </row>
    <row r="491" spans="2:14" x14ac:dyDescent="0.3">
      <c r="B491" s="86" t="s">
        <v>18</v>
      </c>
      <c r="C491" s="87">
        <v>-11420.625</v>
      </c>
      <c r="D491" s="87">
        <v>-8029.0219999999999</v>
      </c>
      <c r="E491" s="87">
        <v>0</v>
      </c>
      <c r="F491" s="87">
        <v>0</v>
      </c>
      <c r="G491" s="87">
        <v>712.37699999999995</v>
      </c>
      <c r="H491" s="87">
        <v>712.37699999999995</v>
      </c>
      <c r="I491" s="87">
        <v>299.923</v>
      </c>
      <c r="J491" s="87">
        <v>299.923</v>
      </c>
      <c r="K491" s="87">
        <f t="shared" si="20"/>
        <v>-10408.324999999999</v>
      </c>
      <c r="L491" s="87">
        <f t="shared" si="21"/>
        <v>-7016.7220000000007</v>
      </c>
      <c r="N491" s="68"/>
    </row>
    <row r="492" spans="2:14" x14ac:dyDescent="0.3">
      <c r="B492" s="86" t="s">
        <v>17</v>
      </c>
      <c r="C492" s="87">
        <v>-3485.799</v>
      </c>
      <c r="D492" s="87">
        <v>-3082.107</v>
      </c>
      <c r="E492" s="87">
        <v>0</v>
      </c>
      <c r="F492" s="87">
        <v>0</v>
      </c>
      <c r="G492" s="87">
        <v>54.530999999999999</v>
      </c>
      <c r="H492" s="87">
        <v>54.530999999999999</v>
      </c>
      <c r="I492" s="87">
        <v>-377.339</v>
      </c>
      <c r="J492" s="87">
        <v>-377.339</v>
      </c>
      <c r="K492" s="87">
        <f t="shared" si="20"/>
        <v>-3808.607</v>
      </c>
      <c r="L492" s="87">
        <f t="shared" si="21"/>
        <v>-3404.915</v>
      </c>
      <c r="N492" s="68"/>
    </row>
    <row r="493" spans="2:14" ht="23" x14ac:dyDescent="0.3">
      <c r="B493" s="86" t="s">
        <v>16</v>
      </c>
      <c r="C493" s="87">
        <v>-2378334.7149999999</v>
      </c>
      <c r="D493" s="87">
        <v>-134682.04</v>
      </c>
      <c r="E493" s="87">
        <v>0</v>
      </c>
      <c r="F493" s="87">
        <v>0</v>
      </c>
      <c r="G493" s="87">
        <v>5360</v>
      </c>
      <c r="H493" s="87">
        <v>2700</v>
      </c>
      <c r="I493" s="87">
        <v>893.29700000000003</v>
      </c>
      <c r="J493" s="87">
        <v>893.29700000000003</v>
      </c>
      <c r="K493" s="87">
        <f t="shared" si="20"/>
        <v>-2372081.4180000001</v>
      </c>
      <c r="L493" s="87">
        <f t="shared" si="21"/>
        <v>-131088.74300000002</v>
      </c>
      <c r="N493" s="68"/>
    </row>
    <row r="494" spans="2:14" ht="23" x14ac:dyDescent="0.3">
      <c r="B494" s="86" t="s">
        <v>15</v>
      </c>
      <c r="C494" s="87">
        <v>-926.18600000000004</v>
      </c>
      <c r="D494" s="87">
        <v>-903.62400000000002</v>
      </c>
      <c r="E494" s="87">
        <v>0</v>
      </c>
      <c r="F494" s="87">
        <v>0</v>
      </c>
      <c r="G494" s="87">
        <v>29.08</v>
      </c>
      <c r="H494" s="87">
        <v>29.08</v>
      </c>
      <c r="I494" s="87">
        <v>74.381</v>
      </c>
      <c r="J494" s="87">
        <v>74.381</v>
      </c>
      <c r="K494" s="87">
        <f t="shared" si="20"/>
        <v>-822.72500000000002</v>
      </c>
      <c r="L494" s="87">
        <f t="shared" si="21"/>
        <v>-800.16300000000001</v>
      </c>
      <c r="N494" s="68"/>
    </row>
    <row r="495" spans="2:14" ht="23" x14ac:dyDescent="0.3">
      <c r="B495" s="86" t="s">
        <v>14</v>
      </c>
      <c r="C495" s="87">
        <v>-9460.7039999999997</v>
      </c>
      <c r="D495" s="87">
        <v>-3954.0509999999999</v>
      </c>
      <c r="E495" s="87">
        <v>0</v>
      </c>
      <c r="F495" s="87">
        <v>0</v>
      </c>
      <c r="G495" s="87">
        <v>4.5979999999999999</v>
      </c>
      <c r="H495" s="87">
        <v>4.5979999999999999</v>
      </c>
      <c r="I495" s="87">
        <v>-299.93700000000001</v>
      </c>
      <c r="J495" s="87">
        <v>-299.93700000000001</v>
      </c>
      <c r="K495" s="87">
        <f t="shared" si="20"/>
        <v>-9756.0429999999997</v>
      </c>
      <c r="L495" s="87">
        <f t="shared" si="21"/>
        <v>-4249.3900000000003</v>
      </c>
      <c r="N495" s="68"/>
    </row>
    <row r="496" spans="2:14" ht="23" x14ac:dyDescent="0.3">
      <c r="B496" s="86" t="s">
        <v>13</v>
      </c>
      <c r="C496" s="87">
        <v>-2728.1030000000001</v>
      </c>
      <c r="D496" s="87">
        <v>-2292.6289999999999</v>
      </c>
      <c r="E496" s="87">
        <v>0</v>
      </c>
      <c r="F496" s="87">
        <v>0</v>
      </c>
      <c r="G496" s="87">
        <v>66.572999999999993</v>
      </c>
      <c r="H496" s="87">
        <v>66.572999999999993</v>
      </c>
      <c r="I496" s="87">
        <v>-59.305</v>
      </c>
      <c r="J496" s="87">
        <v>-59.305</v>
      </c>
      <c r="K496" s="87">
        <f t="shared" si="20"/>
        <v>-2720.835</v>
      </c>
      <c r="L496" s="87">
        <f t="shared" si="21"/>
        <v>-2285.3609999999999</v>
      </c>
      <c r="N496" s="68"/>
    </row>
    <row r="497" spans="2:14" x14ac:dyDescent="0.3">
      <c r="B497" s="82" t="s">
        <v>262</v>
      </c>
      <c r="C497" s="83">
        <v>-7303.8819999999996</v>
      </c>
      <c r="D497" s="83">
        <v>0</v>
      </c>
      <c r="E497" s="83">
        <v>0</v>
      </c>
      <c r="F497" s="83">
        <v>0</v>
      </c>
      <c r="G497" s="83">
        <v>126.55</v>
      </c>
      <c r="H497" s="83">
        <v>0</v>
      </c>
      <c r="I497" s="83">
        <v>0</v>
      </c>
      <c r="J497" s="83">
        <v>0</v>
      </c>
      <c r="K497" s="83">
        <f t="shared" si="20"/>
        <v>-7177.3319999999994</v>
      </c>
      <c r="L497" s="83">
        <f t="shared" si="21"/>
        <v>0</v>
      </c>
      <c r="N497" s="68"/>
    </row>
    <row r="498" spans="2:14" x14ac:dyDescent="0.3">
      <c r="B498" s="66" t="s">
        <v>1</v>
      </c>
      <c r="C498" s="67">
        <v>-11374.71</v>
      </c>
      <c r="D498" s="67">
        <v>-5724.7030000000004</v>
      </c>
      <c r="E498" s="67">
        <v>0</v>
      </c>
      <c r="F498" s="67">
        <v>0</v>
      </c>
      <c r="G498" s="67">
        <v>2070</v>
      </c>
      <c r="H498" s="67">
        <v>1740</v>
      </c>
      <c r="I498" s="67">
        <v>1169.8430000000001</v>
      </c>
      <c r="J498" s="67">
        <v>1169.8430000000001</v>
      </c>
      <c r="K498" s="67">
        <f t="shared" si="20"/>
        <v>-8134.8669999999993</v>
      </c>
      <c r="L498" s="67">
        <f t="shared" si="21"/>
        <v>-2814.8600000000006</v>
      </c>
      <c r="N498" s="68"/>
    </row>
    <row r="499" spans="2:14" s="79" customFormat="1" x14ac:dyDescent="0.3">
      <c r="B499" s="94" t="s">
        <v>261</v>
      </c>
      <c r="C499" s="78">
        <v>-1969.989</v>
      </c>
      <c r="D499" s="78">
        <v>0</v>
      </c>
      <c r="E499" s="78">
        <v>0</v>
      </c>
      <c r="F499" s="78">
        <v>0</v>
      </c>
      <c r="G499" s="78">
        <v>330</v>
      </c>
      <c r="H499" s="78">
        <v>0</v>
      </c>
      <c r="I499" s="78">
        <v>0</v>
      </c>
      <c r="J499" s="78">
        <v>0</v>
      </c>
      <c r="K499" s="78">
        <f t="shared" si="20"/>
        <v>-1639.989</v>
      </c>
      <c r="L499" s="78">
        <f t="shared" si="21"/>
        <v>0</v>
      </c>
      <c r="N499" s="80"/>
    </row>
    <row r="500" spans="2:14" x14ac:dyDescent="0.3">
      <c r="C500" s="76">
        <v>9.9999999999999995E-8</v>
      </c>
    </row>
    <row r="501" spans="2:14" ht="23" x14ac:dyDescent="0.3">
      <c r="B501" s="64" t="s">
        <v>12</v>
      </c>
      <c r="C501" s="65" t="s">
        <v>4</v>
      </c>
      <c r="D501" s="65" t="s">
        <v>3</v>
      </c>
      <c r="E501" s="65" t="s">
        <v>4</v>
      </c>
      <c r="F501" s="65" t="s">
        <v>3</v>
      </c>
      <c r="G501" s="65" t="s">
        <v>4</v>
      </c>
      <c r="H501" s="65" t="s">
        <v>3</v>
      </c>
      <c r="I501" s="65" t="s">
        <v>4</v>
      </c>
      <c r="J501" s="65" t="s">
        <v>3</v>
      </c>
      <c r="K501" s="65" t="s">
        <v>4</v>
      </c>
      <c r="L501" s="65" t="s">
        <v>3</v>
      </c>
      <c r="N501" s="68"/>
    </row>
    <row r="502" spans="2:14" x14ac:dyDescent="0.3">
      <c r="B502" s="66" t="s">
        <v>258</v>
      </c>
      <c r="C502" s="67">
        <v>13497.026</v>
      </c>
      <c r="D502" s="67">
        <v>0</v>
      </c>
      <c r="E502" s="67">
        <v>0</v>
      </c>
      <c r="F502" s="67">
        <v>0</v>
      </c>
      <c r="G502" s="67">
        <v>0</v>
      </c>
      <c r="H502" s="67">
        <v>0</v>
      </c>
      <c r="I502" s="67">
        <v>0</v>
      </c>
      <c r="J502" s="67">
        <v>0</v>
      </c>
      <c r="K502" s="67">
        <f t="shared" ref="K502:K516" si="22">C502+E502+G502+I502</f>
        <v>13497.026</v>
      </c>
      <c r="L502" s="67">
        <f t="shared" ref="L502:L516" si="23">D502+F502+H502+J502</f>
        <v>0</v>
      </c>
      <c r="N502" s="68"/>
    </row>
    <row r="503" spans="2:14" x14ac:dyDescent="0.3">
      <c r="B503" s="69" t="s">
        <v>274</v>
      </c>
      <c r="C503" s="81">
        <v>11254.026</v>
      </c>
      <c r="D503" s="81">
        <v>0</v>
      </c>
      <c r="E503" s="81">
        <v>0</v>
      </c>
      <c r="F503" s="81">
        <v>0</v>
      </c>
      <c r="G503" s="81">
        <v>0</v>
      </c>
      <c r="H503" s="81">
        <v>0</v>
      </c>
      <c r="I503" s="81">
        <v>0</v>
      </c>
      <c r="J503" s="81">
        <v>0</v>
      </c>
      <c r="K503" s="81">
        <f t="shared" si="22"/>
        <v>11254.026</v>
      </c>
      <c r="L503" s="81">
        <f t="shared" si="23"/>
        <v>0</v>
      </c>
      <c r="N503" s="68"/>
    </row>
    <row r="504" spans="2:14" x14ac:dyDescent="0.3">
      <c r="B504" s="69" t="s">
        <v>273</v>
      </c>
      <c r="C504" s="81">
        <v>2000</v>
      </c>
      <c r="D504" s="81">
        <v>0</v>
      </c>
      <c r="E504" s="81">
        <v>0</v>
      </c>
      <c r="F504" s="81">
        <v>0</v>
      </c>
      <c r="G504" s="81">
        <v>0</v>
      </c>
      <c r="H504" s="81">
        <v>0</v>
      </c>
      <c r="I504" s="81">
        <v>0</v>
      </c>
      <c r="J504" s="81">
        <v>0</v>
      </c>
      <c r="K504" s="81">
        <f t="shared" si="22"/>
        <v>2000</v>
      </c>
      <c r="L504" s="81">
        <f t="shared" si="23"/>
        <v>0</v>
      </c>
      <c r="N504" s="68"/>
    </row>
    <row r="505" spans="2:14" x14ac:dyDescent="0.3">
      <c r="B505" s="69" t="s">
        <v>271</v>
      </c>
      <c r="C505" s="81">
        <v>243</v>
      </c>
      <c r="D505" s="81">
        <v>0</v>
      </c>
      <c r="E505" s="81">
        <v>0</v>
      </c>
      <c r="F505" s="81">
        <v>0</v>
      </c>
      <c r="G505" s="81">
        <v>0</v>
      </c>
      <c r="H505" s="81">
        <v>0</v>
      </c>
      <c r="I505" s="81">
        <v>0</v>
      </c>
      <c r="J505" s="81">
        <v>0</v>
      </c>
      <c r="K505" s="81">
        <f t="shared" si="22"/>
        <v>243</v>
      </c>
      <c r="L505" s="81">
        <f t="shared" si="23"/>
        <v>0</v>
      </c>
      <c r="N505" s="68"/>
    </row>
    <row r="506" spans="2:14" x14ac:dyDescent="0.3">
      <c r="B506" s="66" t="s">
        <v>2</v>
      </c>
      <c r="C506" s="67">
        <v>-128555.439</v>
      </c>
      <c r="D506" s="67">
        <v>-110083.842</v>
      </c>
      <c r="E506" s="67">
        <v>0</v>
      </c>
      <c r="F506" s="67">
        <v>0</v>
      </c>
      <c r="G506" s="67">
        <v>2860</v>
      </c>
      <c r="H506" s="67">
        <v>2860</v>
      </c>
      <c r="I506" s="67">
        <v>56.718000000000004</v>
      </c>
      <c r="J506" s="67">
        <v>56.718000000000004</v>
      </c>
      <c r="K506" s="67">
        <f t="shared" si="22"/>
        <v>-125638.72100000001</v>
      </c>
      <c r="L506" s="67">
        <f t="shared" si="23"/>
        <v>-107167.12400000001</v>
      </c>
      <c r="N506" s="68"/>
    </row>
    <row r="507" spans="2:14" x14ac:dyDescent="0.3">
      <c r="B507" s="82" t="s">
        <v>11</v>
      </c>
      <c r="C507" s="83">
        <v>-127524.48299999999</v>
      </c>
      <c r="D507" s="83">
        <v>-110083.842</v>
      </c>
      <c r="E507" s="83">
        <v>0</v>
      </c>
      <c r="F507" s="83">
        <v>0</v>
      </c>
      <c r="G507" s="83">
        <v>2860</v>
      </c>
      <c r="H507" s="83">
        <v>2860</v>
      </c>
      <c r="I507" s="83">
        <v>56.718000000000004</v>
      </c>
      <c r="J507" s="83">
        <v>56.718000000000004</v>
      </c>
      <c r="K507" s="83">
        <f t="shared" si="22"/>
        <v>-124607.765</v>
      </c>
      <c r="L507" s="83">
        <f t="shared" si="23"/>
        <v>-107167.12400000001</v>
      </c>
      <c r="N507" s="68"/>
    </row>
    <row r="508" spans="2:14" x14ac:dyDescent="0.3">
      <c r="B508" s="84" t="s">
        <v>10</v>
      </c>
      <c r="C508" s="85">
        <v>-127524.48299999999</v>
      </c>
      <c r="D508" s="85">
        <v>-110083.842</v>
      </c>
      <c r="E508" s="85">
        <v>0</v>
      </c>
      <c r="F508" s="85">
        <v>0</v>
      </c>
      <c r="G508" s="85">
        <v>2860</v>
      </c>
      <c r="H508" s="85">
        <v>2860</v>
      </c>
      <c r="I508" s="85">
        <v>56.718000000000004</v>
      </c>
      <c r="J508" s="85">
        <v>56.718000000000004</v>
      </c>
      <c r="K508" s="85">
        <f t="shared" si="22"/>
        <v>-124607.765</v>
      </c>
      <c r="L508" s="85">
        <f t="shared" si="23"/>
        <v>-107167.12400000001</v>
      </c>
      <c r="N508" s="68"/>
    </row>
    <row r="509" spans="2:14" x14ac:dyDescent="0.3">
      <c r="B509" s="86" t="s">
        <v>266</v>
      </c>
      <c r="C509" s="87">
        <v>-29740.807000000001</v>
      </c>
      <c r="D509" s="87">
        <v>-27735.48</v>
      </c>
      <c r="E509" s="87">
        <v>0</v>
      </c>
      <c r="F509" s="87">
        <v>0</v>
      </c>
      <c r="G509" s="87">
        <v>0</v>
      </c>
      <c r="H509" s="87">
        <v>0</v>
      </c>
      <c r="I509" s="87">
        <v>0</v>
      </c>
      <c r="J509" s="87">
        <v>0</v>
      </c>
      <c r="K509" s="87">
        <f t="shared" si="22"/>
        <v>-29740.807000000001</v>
      </c>
      <c r="L509" s="87">
        <f t="shared" si="23"/>
        <v>-27735.48</v>
      </c>
      <c r="N509" s="68"/>
    </row>
    <row r="510" spans="2:14" x14ac:dyDescent="0.3">
      <c r="B510" s="86" t="s">
        <v>265</v>
      </c>
      <c r="C510" s="87">
        <v>-22352.946</v>
      </c>
      <c r="D510" s="87">
        <v>-20347.618999999999</v>
      </c>
      <c r="E510" s="87">
        <v>0</v>
      </c>
      <c r="F510" s="87">
        <v>0</v>
      </c>
      <c r="G510" s="87">
        <v>0</v>
      </c>
      <c r="H510" s="87">
        <v>0</v>
      </c>
      <c r="I510" s="87">
        <v>0</v>
      </c>
      <c r="J510" s="87">
        <v>0</v>
      </c>
      <c r="K510" s="87">
        <f t="shared" si="22"/>
        <v>-22352.946</v>
      </c>
      <c r="L510" s="87">
        <f t="shared" si="23"/>
        <v>-20347.618999999999</v>
      </c>
      <c r="N510" s="68"/>
    </row>
    <row r="511" spans="2:14" ht="23" x14ac:dyDescent="0.3">
      <c r="B511" s="86" t="s">
        <v>264</v>
      </c>
      <c r="C511" s="87">
        <v>-20117.330999999998</v>
      </c>
      <c r="D511" s="87">
        <v>-18112.004000000001</v>
      </c>
      <c r="E511" s="87">
        <v>0</v>
      </c>
      <c r="F511" s="87">
        <v>0</v>
      </c>
      <c r="G511" s="87">
        <v>0</v>
      </c>
      <c r="H511" s="87">
        <v>0</v>
      </c>
      <c r="I511" s="87">
        <v>0</v>
      </c>
      <c r="J511" s="87">
        <v>0</v>
      </c>
      <c r="K511" s="87">
        <f t="shared" si="22"/>
        <v>-20117.330999999998</v>
      </c>
      <c r="L511" s="87">
        <f t="shared" si="23"/>
        <v>-18112.004000000001</v>
      </c>
      <c r="N511" s="68"/>
    </row>
    <row r="512" spans="2:14" x14ac:dyDescent="0.3">
      <c r="B512" s="86" t="s">
        <v>263</v>
      </c>
      <c r="C512" s="87">
        <v>-22600.516</v>
      </c>
      <c r="D512" s="87">
        <v>-12178.013000000001</v>
      </c>
      <c r="E512" s="87">
        <v>0</v>
      </c>
      <c r="F512" s="87">
        <v>0</v>
      </c>
      <c r="G512" s="87">
        <v>0</v>
      </c>
      <c r="H512" s="87">
        <v>0</v>
      </c>
      <c r="I512" s="87">
        <v>0</v>
      </c>
      <c r="J512" s="87">
        <v>0</v>
      </c>
      <c r="K512" s="87">
        <f t="shared" si="22"/>
        <v>-22600.516</v>
      </c>
      <c r="L512" s="87">
        <f t="shared" si="23"/>
        <v>-12178.013000000001</v>
      </c>
      <c r="N512" s="68"/>
    </row>
    <row r="513" spans="2:14" x14ac:dyDescent="0.3">
      <c r="B513" s="86" t="s">
        <v>9</v>
      </c>
      <c r="C513" s="87">
        <v>-32712.883000000002</v>
      </c>
      <c r="D513" s="87">
        <v>-31710.725999999999</v>
      </c>
      <c r="E513" s="87">
        <v>0</v>
      </c>
      <c r="F513" s="87">
        <v>0</v>
      </c>
      <c r="G513" s="87">
        <v>2860</v>
      </c>
      <c r="H513" s="87">
        <v>2860</v>
      </c>
      <c r="I513" s="87">
        <v>56.718000000000004</v>
      </c>
      <c r="J513" s="87">
        <v>56.718000000000004</v>
      </c>
      <c r="K513" s="87">
        <f t="shared" si="22"/>
        <v>-29796.165000000001</v>
      </c>
      <c r="L513" s="87">
        <f t="shared" si="23"/>
        <v>-28794.007999999998</v>
      </c>
      <c r="N513" s="68"/>
    </row>
    <row r="514" spans="2:14" x14ac:dyDescent="0.3">
      <c r="B514" s="82" t="s">
        <v>262</v>
      </c>
      <c r="C514" s="83">
        <v>-1030.9559999999999</v>
      </c>
      <c r="D514" s="83">
        <v>0</v>
      </c>
      <c r="E514" s="83">
        <v>0</v>
      </c>
      <c r="F514" s="83">
        <v>0</v>
      </c>
      <c r="G514" s="83">
        <v>0</v>
      </c>
      <c r="H514" s="83">
        <v>0</v>
      </c>
      <c r="I514" s="83">
        <v>0</v>
      </c>
      <c r="J514" s="83">
        <v>0</v>
      </c>
      <c r="K514" s="83">
        <f t="shared" si="22"/>
        <v>-1030.9559999999999</v>
      </c>
      <c r="L514" s="83">
        <f t="shared" si="23"/>
        <v>0</v>
      </c>
      <c r="N514" s="68"/>
    </row>
    <row r="515" spans="2:14" x14ac:dyDescent="0.3">
      <c r="B515" s="66" t="s">
        <v>1</v>
      </c>
      <c r="C515" s="67">
        <v>-5789.15</v>
      </c>
      <c r="D515" s="67">
        <v>-3229.9639999999999</v>
      </c>
      <c r="E515" s="67">
        <v>0</v>
      </c>
      <c r="F515" s="67">
        <v>0</v>
      </c>
      <c r="G515" s="67">
        <v>0</v>
      </c>
      <c r="H515" s="67">
        <v>0</v>
      </c>
      <c r="I515" s="67">
        <v>0</v>
      </c>
      <c r="J515" s="67">
        <v>0</v>
      </c>
      <c r="K515" s="67">
        <f t="shared" si="22"/>
        <v>-5789.15</v>
      </c>
      <c r="L515" s="67">
        <f t="shared" si="23"/>
        <v>-3229.9639999999999</v>
      </c>
      <c r="N515" s="68"/>
    </row>
    <row r="516" spans="2:14" s="79" customFormat="1" x14ac:dyDescent="0.3">
      <c r="B516" s="94" t="s">
        <v>261</v>
      </c>
      <c r="C516" s="78">
        <v>-482</v>
      </c>
      <c r="D516" s="78">
        <v>0</v>
      </c>
      <c r="E516" s="78">
        <v>0</v>
      </c>
      <c r="F516" s="78">
        <v>0</v>
      </c>
      <c r="G516" s="78">
        <v>0</v>
      </c>
      <c r="H516" s="78">
        <v>0</v>
      </c>
      <c r="I516" s="78">
        <v>0</v>
      </c>
      <c r="J516" s="78">
        <v>0</v>
      </c>
      <c r="K516" s="78">
        <f t="shared" si="22"/>
        <v>-482</v>
      </c>
      <c r="L516" s="78">
        <f t="shared" si="23"/>
        <v>0</v>
      </c>
      <c r="N516" s="80"/>
    </row>
  </sheetData>
  <mergeCells count="5">
    <mergeCell ref="C1:D1"/>
    <mergeCell ref="E1:F1"/>
    <mergeCell ref="G1:H1"/>
    <mergeCell ref="I1:J1"/>
    <mergeCell ref="K1:L1"/>
  </mergeCells>
  <pageMargins left="0" right="0" top="0" bottom="0" header="0" footer="0"/>
  <pageSetup paperSize="8" scale="90" orientation="landscape" r:id="rId1"/>
  <customProperties>
    <customPr name="EpmWorksheetKeyString_GUID" r:id="rId2"/>
  </customProperties>
  <ignoredErrors>
    <ignoredError sqref="K21:L24 K3:L18 K26:L31 K33:L36 K38:L40 K42:L48 K50:L56 K58:L66 K116:L134 K169:L231 K233:L265 K267:L310 K312:L347 K349:L398 K446:L446 K448:L499 K501:L517 K68:L114 K136:L167 K400:L443 K444:L445" unlockedFormula="1"/>
  </ignoredErrors>
  <drawing r:id="rId3"/>
  <legacyDrawing r:id="rId4"/>
  <controls>
    <mc:AlternateContent xmlns:mc="http://schemas.openxmlformats.org/markup-compatibility/2006">
      <mc:Choice Requires="x14">
        <control shapeId="3074" r:id="rId5" name="FPMExcelClientSheetOptionstb1">
          <controlPr defaultSize="0" autoLine="0" autoPict="0" r:id="rId6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406400</xdr:colOff>
                <xdr:row>0</xdr:row>
                <xdr:rowOff>0</xdr:rowOff>
              </to>
            </anchor>
          </controlPr>
        </control>
      </mc:Choice>
      <mc:Fallback>
        <control shapeId="3074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2</vt:i4>
      </vt:variant>
    </vt:vector>
  </HeadingPairs>
  <TitlesOfParts>
    <vt:vector size="5" baseType="lpstr">
      <vt:lpstr>I+II</vt:lpstr>
      <vt:lpstr>SEADUSEPILT UUS</vt:lpstr>
      <vt:lpstr>Täpsustatud 2024. aasta eelarve</vt:lpstr>
      <vt:lpstr>'I+II'!Prindiala</vt:lpstr>
      <vt:lpstr>'SEADUSEPILT UUS'!Prindiala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Kaisa Rosin</dc:creator>
  <cp:lastModifiedBy>Birgit Tammiste</cp:lastModifiedBy>
  <cp:lastPrinted>2024-10-29T07:04:41Z</cp:lastPrinted>
  <dcterms:created xsi:type="dcterms:W3CDTF">2024-10-25T07:25:38Z</dcterms:created>
  <dcterms:modified xsi:type="dcterms:W3CDTF">2024-10-29T07:04:50Z</dcterms:modified>
</cp:coreProperties>
</file>